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34" i="1" l="1"/>
  <c r="F134" i="1"/>
  <c r="E134" i="1"/>
  <c r="D134" i="1"/>
  <c r="G147" i="1"/>
  <c r="F147" i="1"/>
  <c r="E147" i="1"/>
  <c r="D147" i="1"/>
  <c r="G121" i="1"/>
  <c r="F121" i="1"/>
  <c r="E121" i="1"/>
  <c r="D121" i="1"/>
  <c r="G109" i="1"/>
  <c r="F109" i="1"/>
  <c r="E109" i="1"/>
  <c r="D109" i="1"/>
  <c r="G97" i="1"/>
  <c r="F97" i="1"/>
  <c r="E97" i="1"/>
  <c r="D97" i="1"/>
  <c r="G86" i="1"/>
  <c r="F86" i="1"/>
  <c r="E86" i="1"/>
  <c r="D86" i="1"/>
  <c r="G73" i="1"/>
  <c r="F73" i="1"/>
  <c r="D73" i="1"/>
  <c r="E73" i="1"/>
  <c r="G60" i="1"/>
  <c r="F60" i="1"/>
  <c r="E60" i="1"/>
  <c r="D60" i="1"/>
  <c r="G48" i="1"/>
  <c r="F48" i="1"/>
  <c r="E48" i="1"/>
  <c r="D48" i="1"/>
  <c r="G35" i="1"/>
  <c r="F35" i="1"/>
  <c r="E35" i="1"/>
  <c r="D35" i="1"/>
  <c r="G23" i="1"/>
  <c r="F23" i="1"/>
  <c r="E23" i="1"/>
  <c r="D23" i="1"/>
  <c r="G10" i="1"/>
  <c r="F10" i="1"/>
  <c r="E10" i="1"/>
  <c r="D10" i="1"/>
  <c r="D148" i="1" l="1"/>
  <c r="D149" i="1" s="1"/>
</calcChain>
</file>

<file path=xl/sharedStrings.xml><?xml version="1.0" encoding="utf-8"?>
<sst xmlns="http://schemas.openxmlformats.org/spreadsheetml/2006/main" count="675" uniqueCount="373">
  <si>
    <r>
      <rPr>
        <b/>
        <sz val="12"/>
        <rFont val="Times New Roman"/>
        <family val="1"/>
        <charset val="204"/>
      </rPr>
      <t>Комплексный обед</t>
    </r>
  </si>
  <si>
    <r>
      <rPr>
        <sz val="10"/>
        <rFont val="Times New Roman"/>
        <family val="1"/>
        <charset val="204"/>
      </rPr>
      <t>170 /2005</t>
    </r>
  </si>
  <si>
    <r>
      <rPr>
        <sz val="10"/>
        <rFont val="Times New Roman"/>
        <family val="1"/>
        <charset val="204"/>
      </rPr>
      <t>041 2005</t>
    </r>
  </si>
  <si>
    <r>
      <rPr>
        <sz val="10"/>
        <rFont val="Times New Roman"/>
        <family val="1"/>
        <charset val="204"/>
      </rPr>
      <t>Борщ из свежей капусты с картофелем</t>
    </r>
  </si>
  <si>
    <r>
      <rPr>
        <sz val="10"/>
        <rFont val="Times New Roman"/>
        <family val="1"/>
        <charset val="204"/>
      </rPr>
      <t>Плов из птицы</t>
    </r>
  </si>
  <si>
    <r>
      <rPr>
        <b/>
        <sz val="12"/>
        <rFont val="Times New Roman"/>
        <family val="1"/>
        <charset val="204"/>
      </rPr>
      <t>ИТОГО:</t>
    </r>
  </si>
  <si>
    <r>
      <rPr>
        <sz val="10"/>
        <rFont val="Times New Roman"/>
        <family val="1"/>
        <charset val="204"/>
      </rPr>
      <t>250</t>
    </r>
  </si>
  <si>
    <r>
      <rPr>
        <sz val="10"/>
        <rFont val="Times New Roman"/>
        <family val="1"/>
        <charset val="204"/>
      </rPr>
      <t>55/200</t>
    </r>
  </si>
  <si>
    <r>
      <rPr>
        <sz val="10"/>
        <rFont val="Times New Roman"/>
        <family val="1"/>
        <charset val="204"/>
      </rPr>
      <t>200</t>
    </r>
  </si>
  <si>
    <r>
      <rPr>
        <b/>
        <sz val="12"/>
        <rFont val="Times New Roman"/>
        <family val="1"/>
        <charset val="204"/>
      </rPr>
      <t>Б</t>
    </r>
  </si>
  <si>
    <r>
      <rPr>
        <sz val="10"/>
        <rFont val="Times New Roman"/>
        <family val="1"/>
        <charset val="204"/>
      </rPr>
      <t>2,52</t>
    </r>
  </si>
  <si>
    <r>
      <rPr>
        <sz val="10"/>
        <rFont val="Times New Roman"/>
        <family val="1"/>
        <charset val="204"/>
      </rPr>
      <t>30,92</t>
    </r>
  </si>
  <si>
    <r>
      <rPr>
        <sz val="10"/>
        <rFont val="Times New Roman"/>
        <family val="1"/>
        <charset val="204"/>
      </rPr>
      <t>0,14</t>
    </r>
  </si>
  <si>
    <r>
      <rPr>
        <sz val="10"/>
        <rFont val="Times New Roman"/>
        <family val="1"/>
        <charset val="204"/>
      </rPr>
      <t>0,12</t>
    </r>
  </si>
  <si>
    <r>
      <rPr>
        <sz val="10"/>
        <rFont val="Times New Roman"/>
        <family val="1"/>
        <charset val="204"/>
      </rPr>
      <t>4,65</t>
    </r>
  </si>
  <si>
    <r>
      <rPr>
        <sz val="10"/>
        <rFont val="Times New Roman"/>
        <family val="1"/>
        <charset val="204"/>
      </rPr>
      <t>36,57</t>
    </r>
  </si>
  <si>
    <r>
      <rPr>
        <sz val="10"/>
        <rFont val="Times New Roman"/>
        <family val="1"/>
        <charset val="204"/>
      </rPr>
      <t>19,12</t>
    </r>
  </si>
  <si>
    <r>
      <rPr>
        <sz val="10"/>
        <rFont val="Times New Roman"/>
        <family val="1"/>
        <charset val="204"/>
      </rPr>
      <t>51,62</t>
    </r>
  </si>
  <si>
    <r>
      <rPr>
        <sz val="10"/>
        <rFont val="Times New Roman"/>
        <family val="1"/>
        <charset val="204"/>
      </rPr>
      <t>150</t>
    </r>
  </si>
  <si>
    <r>
      <rPr>
        <sz val="10"/>
        <rFont val="Times New Roman"/>
        <family val="1"/>
        <charset val="204"/>
      </rPr>
      <t>457,8</t>
    </r>
  </si>
  <si>
    <r>
      <rPr>
        <sz val="10"/>
        <rFont val="Times New Roman"/>
        <family val="1"/>
        <charset val="204"/>
      </rPr>
      <t>0,06</t>
    </r>
  </si>
  <si>
    <r>
      <rPr>
        <sz val="10"/>
        <rFont val="Times New Roman"/>
        <family val="1"/>
        <charset val="204"/>
      </rPr>
      <t>0,07</t>
    </r>
  </si>
  <si>
    <r>
      <rPr>
        <sz val="10"/>
        <rFont val="Times New Roman"/>
        <family val="1"/>
        <charset val="204"/>
      </rPr>
      <t>0,05</t>
    </r>
  </si>
  <si>
    <r>
      <rPr>
        <sz val="10"/>
        <rFont val="Times New Roman"/>
        <family val="1"/>
        <charset val="204"/>
      </rPr>
      <t>58</t>
    </r>
  </si>
  <si>
    <r>
      <rPr>
        <sz val="10"/>
        <rFont val="Times New Roman"/>
        <family val="1"/>
        <charset val="204"/>
      </rPr>
      <t>15</t>
    </r>
  </si>
  <si>
    <r>
      <rPr>
        <sz val="10"/>
        <rFont val="Times New Roman"/>
        <family val="1"/>
        <charset val="204"/>
      </rPr>
      <t>10,29</t>
    </r>
  </si>
  <si>
    <r>
      <rPr>
        <sz val="10"/>
        <rFont val="Times New Roman"/>
        <family val="1"/>
        <charset val="204"/>
      </rPr>
      <t>1,08</t>
    </r>
  </si>
  <si>
    <r>
      <rPr>
        <sz val="10"/>
        <rFont val="Times New Roman"/>
        <family val="1"/>
        <charset val="204"/>
      </rPr>
      <t>44,38</t>
    </r>
  </si>
  <si>
    <r>
      <rPr>
        <sz val="10"/>
        <rFont val="Times New Roman"/>
        <family val="1"/>
        <charset val="204"/>
      </rPr>
      <t>54,7</t>
    </r>
  </si>
  <si>
    <r>
      <rPr>
        <b/>
        <sz val="12"/>
        <rFont val="Times New Roman"/>
        <family val="1"/>
        <charset val="204"/>
      </rPr>
      <t>Р</t>
    </r>
  </si>
  <si>
    <r>
      <rPr>
        <sz val="10"/>
        <rFont val="Times New Roman"/>
        <family val="1"/>
        <charset val="204"/>
      </rPr>
      <t>53,23</t>
    </r>
  </si>
  <si>
    <r>
      <rPr>
        <sz val="10"/>
        <rFont val="Times New Roman"/>
        <family val="1"/>
        <charset val="204"/>
      </rPr>
      <t>242</t>
    </r>
  </si>
  <si>
    <r>
      <rPr>
        <sz val="10"/>
        <rFont val="Times New Roman"/>
        <family val="1"/>
        <charset val="204"/>
      </rPr>
      <t>12</t>
    </r>
  </si>
  <si>
    <r>
      <rPr>
        <sz val="10"/>
        <rFont val="Times New Roman"/>
        <family val="1"/>
        <charset val="204"/>
      </rPr>
      <t>26,25</t>
    </r>
  </si>
  <si>
    <r>
      <rPr>
        <sz val="10"/>
        <rFont val="Times New Roman"/>
        <family val="1"/>
        <charset val="204"/>
      </rPr>
      <t>57,68</t>
    </r>
  </si>
  <si>
    <r>
      <rPr>
        <sz val="10"/>
        <rFont val="Times New Roman"/>
        <family val="1"/>
        <charset val="204"/>
      </rPr>
      <t>1,19</t>
    </r>
  </si>
  <si>
    <r>
      <rPr>
        <sz val="10"/>
        <rFont val="Times New Roman"/>
        <family val="1"/>
        <charset val="204"/>
      </rPr>
      <t>2,66</t>
    </r>
  </si>
  <si>
    <r>
      <rPr>
        <sz val="10"/>
        <rFont val="Times New Roman"/>
        <family val="1"/>
        <charset val="204"/>
      </rPr>
      <t>0,6</t>
    </r>
  </si>
  <si>
    <r>
      <rPr>
        <sz val="10"/>
        <rFont val="Times New Roman"/>
        <family val="1"/>
        <charset val="204"/>
      </rPr>
      <t>200 2005</t>
    </r>
  </si>
  <si>
    <r>
      <rPr>
        <sz val="10"/>
        <rFont val="Times New Roman"/>
        <family val="1"/>
        <charset val="204"/>
      </rPr>
      <t>608 2005</t>
    </r>
  </si>
  <si>
    <r>
      <rPr>
        <sz val="10"/>
        <rFont val="Times New Roman"/>
        <family val="1"/>
        <charset val="204"/>
      </rPr>
      <t>679 2005</t>
    </r>
  </si>
  <si>
    <r>
      <rPr>
        <sz val="10"/>
        <rFont val="Times New Roman"/>
        <family val="1"/>
        <charset val="204"/>
      </rPr>
      <t>686 2005</t>
    </r>
  </si>
  <si>
    <r>
      <rPr>
        <sz val="10"/>
        <rFont val="Times New Roman"/>
        <family val="1"/>
        <charset val="204"/>
      </rPr>
      <t>1035 2005</t>
    </r>
  </si>
  <si>
    <r>
      <rPr>
        <sz val="10"/>
        <rFont val="Times New Roman"/>
        <family val="1"/>
        <charset val="204"/>
      </rPr>
      <t>Суп картофельный с горохом</t>
    </r>
  </si>
  <si>
    <r>
      <rPr>
        <sz val="10"/>
        <rFont val="Times New Roman"/>
        <family val="1"/>
        <charset val="204"/>
      </rPr>
      <t>Котлеты из говядины</t>
    </r>
  </si>
  <si>
    <r>
      <rPr>
        <sz val="10"/>
        <rFont val="Times New Roman"/>
        <family val="1"/>
        <charset val="204"/>
      </rPr>
      <t>Каша гречневая рассыпчатая</t>
    </r>
  </si>
  <si>
    <r>
      <rPr>
        <sz val="10"/>
        <rFont val="Times New Roman"/>
        <family val="1"/>
        <charset val="204"/>
      </rPr>
      <t>Компот из кураги</t>
    </r>
  </si>
  <si>
    <r>
      <rPr>
        <sz val="10"/>
        <rFont val="Times New Roman"/>
        <family val="1"/>
        <charset val="204"/>
      </rPr>
      <t>Пряник пром. производства</t>
    </r>
  </si>
  <si>
    <r>
      <rPr>
        <sz val="10"/>
        <rFont val="Times New Roman"/>
        <family val="1"/>
        <charset val="204"/>
      </rPr>
      <t>1/50</t>
    </r>
  </si>
  <si>
    <r>
      <rPr>
        <sz val="10"/>
        <rFont val="Times New Roman"/>
        <family val="1"/>
        <charset val="204"/>
      </rPr>
      <t>50</t>
    </r>
  </si>
  <si>
    <r>
      <rPr>
        <sz val="10"/>
        <rFont val="Times New Roman"/>
        <family val="1"/>
        <charset val="204"/>
      </rPr>
      <t>5,28</t>
    </r>
  </si>
  <si>
    <r>
      <rPr>
        <sz val="10"/>
        <rFont val="Times New Roman"/>
        <family val="1"/>
        <charset val="204"/>
      </rPr>
      <t>5,68</t>
    </r>
  </si>
  <si>
    <r>
      <rPr>
        <sz val="10"/>
        <rFont val="Times New Roman"/>
        <family val="1"/>
        <charset val="204"/>
      </rPr>
      <t>5,61</t>
    </r>
  </si>
  <si>
    <r>
      <rPr>
        <sz val="10"/>
        <rFont val="Times New Roman"/>
        <family val="1"/>
        <charset val="204"/>
      </rPr>
      <t>16,33</t>
    </r>
  </si>
  <si>
    <r>
      <rPr>
        <sz val="10"/>
        <rFont val="Times New Roman"/>
        <family val="1"/>
        <charset val="204"/>
      </rPr>
      <t>17,92</t>
    </r>
  </si>
  <si>
    <r>
      <rPr>
        <sz val="10"/>
        <rFont val="Times New Roman"/>
        <family val="1"/>
        <charset val="204"/>
      </rPr>
      <t>20,78</t>
    </r>
  </si>
  <si>
    <r>
      <rPr>
        <sz val="10"/>
        <rFont val="Times New Roman"/>
        <family val="1"/>
        <charset val="204"/>
      </rPr>
      <t>26,69</t>
    </r>
  </si>
  <si>
    <r>
      <rPr>
        <sz val="10"/>
        <rFont val="Times New Roman"/>
        <family val="1"/>
        <charset val="204"/>
      </rPr>
      <t>134,75</t>
    </r>
  </si>
  <si>
    <r>
      <rPr>
        <sz val="10"/>
        <rFont val="Times New Roman"/>
        <family val="1"/>
        <charset val="204"/>
      </rPr>
      <t>114,38</t>
    </r>
  </si>
  <si>
    <r>
      <rPr>
        <sz val="10"/>
        <rFont val="Times New Roman"/>
        <family val="1"/>
        <charset val="204"/>
      </rPr>
      <t>230,45</t>
    </r>
  </si>
  <si>
    <r>
      <rPr>
        <sz val="10"/>
        <rFont val="Times New Roman"/>
        <family val="1"/>
        <charset val="204"/>
      </rPr>
      <t>107,44</t>
    </r>
  </si>
  <si>
    <r>
      <rPr>
        <sz val="10"/>
        <rFont val="Times New Roman"/>
        <family val="1"/>
        <charset val="204"/>
      </rPr>
      <t>0,01</t>
    </r>
  </si>
  <si>
    <r>
      <rPr>
        <sz val="10"/>
        <rFont val="Times New Roman"/>
        <family val="1"/>
        <charset val="204"/>
      </rPr>
      <t>0,1</t>
    </r>
  </si>
  <si>
    <r>
      <rPr>
        <sz val="10"/>
        <rFont val="Times New Roman"/>
        <family val="1"/>
        <charset val="204"/>
      </rPr>
      <t>0,28</t>
    </r>
  </si>
  <si>
    <r>
      <rPr>
        <sz val="10"/>
        <rFont val="Times New Roman"/>
        <family val="1"/>
        <charset val="204"/>
      </rPr>
      <t>14,37</t>
    </r>
  </si>
  <si>
    <r>
      <rPr>
        <sz val="10"/>
        <rFont val="Times New Roman"/>
        <family val="1"/>
        <charset val="204"/>
      </rPr>
      <t>0,045</t>
    </r>
  </si>
  <si>
    <r>
      <rPr>
        <sz val="10"/>
        <rFont val="Times New Roman"/>
        <family val="1"/>
        <charset val="204"/>
      </rPr>
      <t>8,33</t>
    </r>
  </si>
  <si>
    <r>
      <rPr>
        <sz val="10"/>
        <rFont val="Times New Roman"/>
        <family val="1"/>
        <charset val="204"/>
      </rPr>
      <t>0,075</t>
    </r>
  </si>
  <si>
    <r>
      <rPr>
        <sz val="10"/>
        <rFont val="Times New Roman"/>
        <family val="1"/>
        <charset val="204"/>
      </rPr>
      <t>0,41</t>
    </r>
  </si>
  <si>
    <r>
      <rPr>
        <sz val="10"/>
        <rFont val="Times New Roman"/>
        <family val="1"/>
        <charset val="204"/>
      </rPr>
      <t>38,08</t>
    </r>
  </si>
  <si>
    <r>
      <rPr>
        <sz val="10"/>
        <rFont val="Times New Roman"/>
        <family val="1"/>
        <charset val="204"/>
      </rPr>
      <t>21,88</t>
    </r>
  </si>
  <si>
    <r>
      <rPr>
        <sz val="10"/>
        <rFont val="Times New Roman"/>
        <family val="1"/>
        <charset val="204"/>
      </rPr>
      <t>150,6</t>
    </r>
  </si>
  <si>
    <r>
      <rPr>
        <sz val="10"/>
        <rFont val="Times New Roman"/>
        <family val="1"/>
        <charset val="204"/>
      </rPr>
      <t>41,14</t>
    </r>
  </si>
  <si>
    <r>
      <rPr>
        <sz val="10"/>
        <rFont val="Times New Roman"/>
        <family val="1"/>
        <charset val="204"/>
      </rPr>
      <t>87,18</t>
    </r>
  </si>
  <si>
    <r>
      <rPr>
        <sz val="10"/>
        <rFont val="Times New Roman"/>
        <family val="1"/>
        <charset val="204"/>
      </rPr>
      <t>83,07</t>
    </r>
  </si>
  <si>
    <r>
      <rPr>
        <sz val="10"/>
        <rFont val="Times New Roman"/>
        <family val="1"/>
        <charset val="204"/>
      </rPr>
      <t>218,4</t>
    </r>
  </si>
  <si>
    <r>
      <rPr>
        <sz val="10"/>
        <rFont val="Times New Roman"/>
        <family val="1"/>
        <charset val="204"/>
      </rPr>
      <t>29,2</t>
    </r>
  </si>
  <si>
    <r>
      <rPr>
        <sz val="10"/>
        <rFont val="Times New Roman"/>
        <family val="1"/>
        <charset val="204"/>
      </rPr>
      <t>35,3</t>
    </r>
  </si>
  <si>
    <r>
      <rPr>
        <sz val="10"/>
        <rFont val="Times New Roman"/>
        <family val="1"/>
        <charset val="204"/>
      </rPr>
      <t>16,07</t>
    </r>
  </si>
  <si>
    <r>
      <rPr>
        <sz val="10"/>
        <rFont val="Times New Roman"/>
        <family val="1"/>
        <charset val="204"/>
      </rPr>
      <t>52,7</t>
    </r>
  </si>
  <si>
    <r>
      <rPr>
        <sz val="10"/>
        <rFont val="Times New Roman"/>
        <family val="1"/>
        <charset val="204"/>
      </rPr>
      <t>22,96</t>
    </r>
  </si>
  <si>
    <r>
      <rPr>
        <sz val="10"/>
        <rFont val="Times New Roman"/>
        <family val="1"/>
        <charset val="204"/>
      </rPr>
      <t>1,03</t>
    </r>
  </si>
  <si>
    <r>
      <rPr>
        <sz val="10"/>
        <rFont val="Times New Roman"/>
        <family val="1"/>
        <charset val="204"/>
      </rPr>
      <t>0,75</t>
    </r>
  </si>
  <si>
    <r>
      <rPr>
        <sz val="10"/>
        <rFont val="Times New Roman"/>
        <family val="1"/>
        <charset val="204"/>
      </rPr>
      <t>2,6</t>
    </r>
  </si>
  <si>
    <r>
      <rPr>
        <sz val="10"/>
        <rFont val="Times New Roman"/>
        <family val="1"/>
        <charset val="204"/>
      </rPr>
      <t>0,68</t>
    </r>
  </si>
  <si>
    <r>
      <rPr>
        <b/>
        <sz val="10"/>
        <rFont val="Times New Roman"/>
        <family val="1"/>
        <charset val="204"/>
      </rPr>
      <t>Комплексный обед</t>
    </r>
  </si>
  <si>
    <r>
      <rPr>
        <b/>
        <sz val="10"/>
        <rFont val="Times New Roman"/>
        <family val="1"/>
        <charset val="204"/>
      </rPr>
      <t>№ рецептуры</t>
    </r>
  </si>
  <si>
    <r>
      <rPr>
        <sz val="10"/>
        <rFont val="Times New Roman"/>
        <family val="1"/>
        <charset val="204"/>
      </rPr>
      <t>244 2010</t>
    </r>
  </si>
  <si>
    <r>
      <rPr>
        <sz val="10"/>
        <rFont val="Times New Roman"/>
        <family val="1"/>
        <charset val="204"/>
      </rPr>
      <t>355 2005</t>
    </r>
  </si>
  <si>
    <r>
      <rPr>
        <b/>
        <sz val="10"/>
        <rFont val="Times New Roman"/>
        <family val="1"/>
        <charset val="204"/>
      </rPr>
      <t>Наименование блюд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</si>
  <si>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</si>
  <si>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rFont val="Times New Roman"/>
        <family val="1"/>
        <charset val="204"/>
      </rPr>
      <t>Масса, г</t>
    </r>
  </si>
  <si>
    <r>
      <rPr>
        <sz val="10"/>
        <rFont val="Times New Roman"/>
        <family val="1"/>
        <charset val="204"/>
      </rPr>
      <t>75/75</t>
    </r>
  </si>
  <si>
    <r>
      <rPr>
        <sz val="10"/>
        <rFont val="Times New Roman"/>
        <family val="1"/>
        <charset val="204"/>
      </rPr>
      <t>40</t>
    </r>
  </si>
  <si>
    <r>
      <rPr>
        <b/>
        <sz val="10"/>
        <rFont val="Times New Roman"/>
        <family val="1"/>
        <charset val="204"/>
      </rPr>
      <t>Пищевые вещества</t>
    </r>
  </si>
  <si>
    <r>
      <rPr>
        <b/>
        <sz val="10"/>
        <rFont val="Times New Roman"/>
        <family val="1"/>
        <charset val="204"/>
      </rPr>
      <t>Б</t>
    </r>
  </si>
  <si>
    <r>
      <rPr>
        <sz val="10"/>
        <rFont val="Times New Roman"/>
        <family val="1"/>
        <charset val="204"/>
      </rPr>
      <t>13,87</t>
    </r>
  </si>
  <si>
    <r>
      <rPr>
        <sz val="10"/>
        <rFont val="Times New Roman"/>
        <family val="1"/>
        <charset val="204"/>
      </rPr>
      <t>3,6</t>
    </r>
  </si>
  <si>
    <r>
      <rPr>
        <sz val="10"/>
        <rFont val="Times New Roman"/>
        <family val="1"/>
        <charset val="204"/>
      </rPr>
      <t>7,85</t>
    </r>
  </si>
  <si>
    <r>
      <rPr>
        <sz val="10"/>
        <rFont val="Times New Roman"/>
        <family val="1"/>
        <charset val="204"/>
      </rPr>
      <t>5,85</t>
    </r>
  </si>
  <si>
    <r>
      <rPr>
        <sz val="10"/>
        <rFont val="Times New Roman"/>
        <family val="1"/>
        <charset val="204"/>
      </rPr>
      <t>6,53</t>
    </r>
  </si>
  <si>
    <r>
      <rPr>
        <sz val="10"/>
        <rFont val="Times New Roman"/>
        <family val="1"/>
        <charset val="204"/>
      </rPr>
      <t>28,35</t>
    </r>
  </si>
  <si>
    <r>
      <rPr>
        <b/>
        <sz val="10"/>
        <rFont val="Times New Roman"/>
        <family val="1"/>
        <charset val="204"/>
      </rPr>
      <t>Энергети- ческая ценность, ккал</t>
    </r>
  </si>
  <si>
    <r>
      <rPr>
        <sz val="10"/>
        <rFont val="Times New Roman"/>
        <family val="1"/>
        <charset val="204"/>
      </rPr>
      <t>180</t>
    </r>
  </si>
  <si>
    <r>
      <rPr>
        <b/>
        <sz val="10"/>
        <rFont val="Times New Roman"/>
        <family val="1"/>
        <charset val="204"/>
      </rPr>
      <t>Витамины, мг</t>
    </r>
  </si>
  <si>
    <r>
      <rPr>
        <b/>
        <sz val="10"/>
        <rFont val="Times New Roman"/>
        <family val="1"/>
        <charset val="204"/>
      </rPr>
      <t>Bi</t>
    </r>
  </si>
  <si>
    <r>
      <rPr>
        <sz val="13"/>
        <rFont val="Times New Roman"/>
        <family val="1"/>
        <charset val="204"/>
      </rPr>
      <t>од</t>
    </r>
  </si>
  <si>
    <r>
      <rPr>
        <b/>
        <sz val="10"/>
        <rFont val="Times New Roman"/>
        <family val="1"/>
        <charset val="204"/>
      </rPr>
      <t>С</t>
    </r>
  </si>
  <si>
    <r>
      <rPr>
        <sz val="10"/>
        <rFont val="Times New Roman"/>
        <family val="1"/>
        <charset val="204"/>
      </rPr>
      <t>3,35</t>
    </r>
  </si>
  <si>
    <r>
      <rPr>
        <sz val="10"/>
        <rFont val="Times New Roman"/>
        <family val="1"/>
        <charset val="204"/>
      </rPr>
      <t>0,113</t>
    </r>
  </si>
  <si>
    <r>
      <rPr>
        <sz val="10"/>
        <rFont val="Times New Roman"/>
        <family val="1"/>
        <charset val="204"/>
      </rPr>
      <t>0,02</t>
    </r>
  </si>
  <si>
    <r>
      <rPr>
        <b/>
        <sz val="10"/>
        <rFont val="Times New Roman"/>
        <family val="1"/>
        <charset val="204"/>
      </rPr>
      <t>Минеральные вещества, мг</t>
    </r>
  </si>
  <si>
    <r>
      <rPr>
        <b/>
        <sz val="10"/>
        <rFont val="Times New Roman"/>
        <family val="1"/>
        <charset val="204"/>
      </rPr>
      <t>Са</t>
    </r>
  </si>
  <si>
    <r>
      <rPr>
        <sz val="10"/>
        <rFont val="Times New Roman"/>
        <family val="1"/>
        <charset val="204"/>
      </rPr>
      <t>52,11</t>
    </r>
  </si>
  <si>
    <r>
      <rPr>
        <sz val="10"/>
        <rFont val="Times New Roman"/>
        <family val="1"/>
        <charset val="204"/>
      </rPr>
      <t>1,755</t>
    </r>
  </si>
  <si>
    <r>
      <rPr>
        <b/>
        <sz val="10"/>
        <rFont val="Times New Roman"/>
        <family val="1"/>
        <charset val="204"/>
      </rPr>
      <t>Р</t>
    </r>
  </si>
  <si>
    <r>
      <rPr>
        <sz val="10"/>
        <rFont val="Times New Roman"/>
        <family val="1"/>
        <charset val="204"/>
      </rPr>
      <t>238,46</t>
    </r>
  </si>
  <si>
    <r>
      <rPr>
        <sz val="10"/>
        <rFont val="Times New Roman"/>
        <family val="1"/>
        <charset val="204"/>
      </rPr>
      <t>89</t>
    </r>
  </si>
  <si>
    <r>
      <rPr>
        <sz val="10"/>
        <rFont val="Times New Roman"/>
        <family val="1"/>
        <charset val="204"/>
      </rPr>
      <t>28</t>
    </r>
  </si>
  <si>
    <r>
      <rPr>
        <sz val="10"/>
        <rFont val="Times New Roman"/>
        <family val="1"/>
        <charset val="204"/>
      </rPr>
      <t>59,77</t>
    </r>
  </si>
  <si>
    <r>
      <rPr>
        <sz val="10"/>
        <rFont val="Times New Roman"/>
        <family val="1"/>
        <charset val="204"/>
      </rPr>
      <t>27,98</t>
    </r>
  </si>
  <si>
    <r>
      <rPr>
        <b/>
        <sz val="10"/>
        <rFont val="Times New Roman"/>
        <family val="1"/>
        <charset val="204"/>
      </rPr>
      <t>Fe</t>
    </r>
  </si>
  <si>
    <r>
      <rPr>
        <sz val="10"/>
        <rFont val="Times New Roman"/>
        <family val="1"/>
        <charset val="204"/>
      </rPr>
      <t>0,96</t>
    </r>
  </si>
  <si>
    <r>
      <rPr>
        <sz val="10"/>
        <rFont val="Times New Roman"/>
        <family val="1"/>
        <charset val="204"/>
      </rPr>
      <t>0,765</t>
    </r>
  </si>
  <si>
    <r>
      <rPr>
        <sz val="10"/>
        <rFont val="Times New Roman"/>
        <family val="1"/>
        <charset val="204"/>
      </rPr>
      <t>208 2005</t>
    </r>
  </si>
  <si>
    <r>
      <rPr>
        <sz val="10"/>
        <rFont val="Times New Roman"/>
        <family val="1"/>
        <charset val="204"/>
      </rPr>
      <t>637 2005</t>
    </r>
  </si>
  <si>
    <r>
      <rPr>
        <sz val="10"/>
        <rFont val="Times New Roman"/>
        <family val="1"/>
        <charset val="204"/>
      </rPr>
      <t>336 2010</t>
    </r>
  </si>
  <si>
    <r>
      <rPr>
        <sz val="10"/>
        <rFont val="Times New Roman"/>
        <family val="1"/>
        <charset val="204"/>
      </rPr>
      <t>Птица отварная</t>
    </r>
  </si>
  <si>
    <r>
      <rPr>
        <sz val="10"/>
        <rFont val="Times New Roman"/>
        <family val="1"/>
        <charset val="204"/>
      </rPr>
      <t>Капуста тушеная</t>
    </r>
  </si>
  <si>
    <r>
      <rPr>
        <sz val="10"/>
        <rFont val="Times New Roman"/>
        <family val="1"/>
        <charset val="204"/>
      </rPr>
      <t>Каша пшеничная рассыпчатая</t>
    </r>
  </si>
  <si>
    <r>
      <rPr>
        <b/>
        <sz val="12"/>
        <rFont val="Times New Roman"/>
        <family val="1"/>
        <charset val="204"/>
      </rPr>
      <t>Итого:</t>
    </r>
  </si>
  <si>
    <r>
      <rPr>
        <sz val="10"/>
        <rFont val="Times New Roman"/>
        <family val="1"/>
        <charset val="204"/>
      </rPr>
      <t>80</t>
    </r>
  </si>
  <si>
    <r>
      <rPr>
        <sz val="10"/>
        <rFont val="Times New Roman"/>
        <family val="1"/>
        <charset val="204"/>
      </rPr>
      <t>100</t>
    </r>
  </si>
  <si>
    <r>
      <rPr>
        <sz val="10"/>
        <rFont val="Times New Roman"/>
        <family val="1"/>
        <charset val="204"/>
      </rPr>
      <t>2,69</t>
    </r>
  </si>
  <si>
    <r>
      <rPr>
        <sz val="10"/>
        <rFont val="Times New Roman"/>
        <family val="1"/>
        <charset val="204"/>
      </rPr>
      <t>16,88</t>
    </r>
  </si>
  <si>
    <r>
      <rPr>
        <sz val="10"/>
        <rFont val="Times New Roman"/>
        <family val="1"/>
        <charset val="204"/>
      </rPr>
      <t>0,93</t>
    </r>
  </si>
  <si>
    <r>
      <rPr>
        <sz val="10"/>
        <rFont val="Times New Roman"/>
        <family val="1"/>
        <charset val="204"/>
      </rPr>
      <t>4,95</t>
    </r>
  </si>
  <si>
    <r>
      <rPr>
        <sz val="10"/>
        <rFont val="Times New Roman"/>
        <family val="1"/>
        <charset val="204"/>
      </rPr>
      <t>0,78</t>
    </r>
  </si>
  <si>
    <r>
      <rPr>
        <sz val="10"/>
        <rFont val="Times New Roman"/>
        <family val="1"/>
        <charset val="204"/>
      </rPr>
      <t>2,84</t>
    </r>
  </si>
  <si>
    <r>
      <rPr>
        <sz val="10"/>
        <rFont val="Times New Roman"/>
        <family val="1"/>
        <charset val="204"/>
      </rPr>
      <t>10,88</t>
    </r>
  </si>
  <si>
    <r>
      <rPr>
        <sz val="10"/>
        <rFont val="Times New Roman"/>
        <family val="1"/>
        <charset val="204"/>
      </rPr>
      <t>2,16</t>
    </r>
  </si>
  <si>
    <r>
      <rPr>
        <sz val="10"/>
        <rFont val="Times New Roman"/>
        <family val="1"/>
        <charset val="204"/>
      </rPr>
      <t>3,28</t>
    </r>
  </si>
  <si>
    <r>
      <rPr>
        <sz val="10"/>
        <rFont val="Times New Roman"/>
        <family val="1"/>
        <charset val="204"/>
      </rPr>
      <t>17,14</t>
    </r>
  </si>
  <si>
    <r>
      <rPr>
        <sz val="10"/>
        <rFont val="Times New Roman"/>
        <family val="1"/>
        <charset val="204"/>
      </rPr>
      <t>11,51</t>
    </r>
  </si>
  <si>
    <r>
      <rPr>
        <sz val="10"/>
        <rFont val="Times New Roman"/>
        <family val="1"/>
        <charset val="204"/>
      </rPr>
      <t>26,45</t>
    </r>
  </si>
  <si>
    <r>
      <rPr>
        <sz val="10"/>
        <rFont val="Times New Roman"/>
        <family val="1"/>
        <charset val="204"/>
      </rPr>
      <t>20,02</t>
    </r>
  </si>
  <si>
    <r>
      <rPr>
        <sz val="10"/>
        <rFont val="Times New Roman"/>
        <family val="1"/>
        <charset val="204"/>
      </rPr>
      <t>104,75</t>
    </r>
  </si>
  <si>
    <r>
      <rPr>
        <sz val="10"/>
        <rFont val="Times New Roman"/>
        <family val="1"/>
        <charset val="204"/>
      </rPr>
      <t>165</t>
    </r>
  </si>
  <si>
    <r>
      <rPr>
        <sz val="10"/>
        <rFont val="Times New Roman"/>
        <family val="1"/>
        <charset val="204"/>
      </rPr>
      <t>71,18</t>
    </r>
  </si>
  <si>
    <r>
      <rPr>
        <sz val="10"/>
        <rFont val="Times New Roman"/>
        <family val="1"/>
        <charset val="204"/>
      </rPr>
      <t>160,28</t>
    </r>
  </si>
  <si>
    <r>
      <rPr>
        <sz val="10"/>
        <rFont val="Times New Roman"/>
        <family val="1"/>
        <charset val="204"/>
      </rPr>
      <t>80,58</t>
    </r>
  </si>
  <si>
    <r>
      <rPr>
        <sz val="10"/>
        <rFont val="Times New Roman"/>
        <family val="1"/>
        <charset val="204"/>
      </rPr>
      <t>0,11</t>
    </r>
  </si>
  <si>
    <r>
      <rPr>
        <sz val="10"/>
        <rFont val="Times New Roman"/>
        <family val="1"/>
        <charset val="204"/>
      </rPr>
      <t>0,03</t>
    </r>
  </si>
  <si>
    <r>
      <rPr>
        <sz val="10"/>
        <rFont val="Times New Roman"/>
        <family val="1"/>
        <charset val="204"/>
      </rPr>
      <t>0,08</t>
    </r>
  </si>
  <si>
    <r>
      <rPr>
        <sz val="10"/>
        <rFont val="Times New Roman"/>
        <family val="1"/>
        <charset val="204"/>
      </rPr>
      <t>16</t>
    </r>
  </si>
  <si>
    <r>
      <rPr>
        <sz val="10"/>
        <rFont val="Times New Roman"/>
        <family val="1"/>
        <charset val="204"/>
      </rPr>
      <t>10,5</t>
    </r>
  </si>
  <si>
    <r>
      <rPr>
        <sz val="10"/>
        <rFont val="Times New Roman"/>
        <family val="1"/>
        <charset val="204"/>
      </rPr>
      <t>8,25</t>
    </r>
  </si>
  <si>
    <r>
      <rPr>
        <sz val="10"/>
        <rFont val="Times New Roman"/>
        <family val="1"/>
        <charset val="204"/>
      </rPr>
      <t>24,6</t>
    </r>
  </si>
  <si>
    <r>
      <rPr>
        <sz val="10"/>
        <rFont val="Times New Roman"/>
        <family val="1"/>
        <charset val="204"/>
      </rPr>
      <t>31,2</t>
    </r>
  </si>
  <si>
    <r>
      <rPr>
        <sz val="10"/>
        <rFont val="Times New Roman"/>
        <family val="1"/>
        <charset val="204"/>
      </rPr>
      <t>7,32</t>
    </r>
  </si>
  <si>
    <r>
      <rPr>
        <sz val="10"/>
        <rFont val="Times New Roman"/>
        <family val="1"/>
        <charset val="204"/>
      </rPr>
      <t>1,22</t>
    </r>
  </si>
  <si>
    <r>
      <rPr>
        <sz val="10"/>
        <rFont val="Times New Roman"/>
        <family val="1"/>
        <charset val="204"/>
      </rPr>
      <t>6,4</t>
    </r>
  </si>
  <si>
    <r>
      <rPr>
        <sz val="10"/>
        <rFont val="Times New Roman"/>
        <family val="1"/>
        <charset val="204"/>
      </rPr>
      <t>20,3</t>
    </r>
  </si>
  <si>
    <r>
      <rPr>
        <sz val="10"/>
        <rFont val="Times New Roman"/>
        <family val="1"/>
        <charset val="204"/>
      </rPr>
      <t>66,65</t>
    </r>
  </si>
  <si>
    <r>
      <rPr>
        <sz val="10"/>
        <rFont val="Times New Roman"/>
        <family val="1"/>
        <charset val="204"/>
      </rPr>
      <t>114,4</t>
    </r>
  </si>
  <si>
    <r>
      <rPr>
        <sz val="10"/>
        <rFont val="Times New Roman"/>
        <family val="1"/>
        <charset val="204"/>
      </rPr>
      <t>39,86</t>
    </r>
  </si>
  <si>
    <r>
      <rPr>
        <sz val="10"/>
        <rFont val="Times New Roman"/>
        <family val="1"/>
        <charset val="204"/>
      </rPr>
      <t>121</t>
    </r>
  </si>
  <si>
    <r>
      <rPr>
        <sz val="10"/>
        <rFont val="Times New Roman"/>
        <family val="1"/>
        <charset val="204"/>
      </rPr>
      <t>27</t>
    </r>
  </si>
  <si>
    <r>
      <rPr>
        <sz val="10"/>
        <rFont val="Times New Roman"/>
        <family val="1"/>
        <charset val="204"/>
      </rPr>
      <t>14,66</t>
    </r>
  </si>
  <si>
    <r>
      <rPr>
        <sz val="10"/>
        <rFont val="Times New Roman"/>
        <family val="1"/>
        <charset val="204"/>
      </rPr>
      <t>0,03 :</t>
    </r>
  </si>
  <si>
    <r>
      <rPr>
        <sz val="10"/>
        <rFont val="Times New Roman"/>
        <family val="1"/>
        <charset val="204"/>
      </rPr>
      <t>1,09</t>
    </r>
  </si>
  <si>
    <r>
      <rPr>
        <sz val="10"/>
        <rFont val="Times New Roman"/>
        <family val="1"/>
        <charset val="204"/>
      </rPr>
      <t>1,44</t>
    </r>
  </si>
  <si>
    <r>
      <rPr>
        <sz val="10"/>
        <rFont val="Times New Roman"/>
        <family val="1"/>
        <charset val="204"/>
      </rPr>
      <t>0,58</t>
    </r>
  </si>
  <si>
    <r>
      <rPr>
        <sz val="10"/>
        <rFont val="Times New Roman"/>
        <family val="1"/>
        <charset val="204"/>
      </rPr>
      <t>2.43</t>
    </r>
  </si>
  <si>
    <r>
      <rPr>
        <sz val="10"/>
        <rFont val="Times New Roman"/>
        <family val="1"/>
        <charset val="204"/>
      </rPr>
      <t>0,18</t>
    </r>
  </si>
  <si>
    <r>
      <rPr>
        <sz val="10"/>
        <rFont val="Times New Roman"/>
        <family val="1"/>
        <charset val="204"/>
      </rPr>
      <t>№ 14 2010</t>
    </r>
  </si>
  <si>
    <r>
      <rPr>
        <sz val="10"/>
        <rFont val="Times New Roman"/>
        <family val="1"/>
        <charset val="204"/>
      </rPr>
      <t>204 2005</t>
    </r>
  </si>
  <si>
    <r>
      <rPr>
        <sz val="10"/>
        <rFont val="Times New Roman"/>
        <family val="1"/>
        <charset val="204"/>
      </rPr>
      <t>688 2005</t>
    </r>
  </si>
  <si>
    <r>
      <rPr>
        <sz val="10"/>
        <rFont val="Times New Roman"/>
        <family val="1"/>
        <charset val="204"/>
      </rPr>
      <t>Салат из свежих помидоров с луком</t>
    </r>
  </si>
  <si>
    <r>
      <rPr>
        <sz val="10"/>
        <rFont val="Times New Roman"/>
        <family val="1"/>
        <charset val="204"/>
      </rPr>
      <t>Макароны отварные</t>
    </r>
  </si>
  <si>
    <r>
      <rPr>
        <sz val="10"/>
        <rFont val="Times New Roman"/>
        <family val="1"/>
        <charset val="204"/>
      </rPr>
      <t>80/80</t>
    </r>
  </si>
  <si>
    <r>
      <rPr>
        <sz val="10"/>
        <rFont val="Times New Roman"/>
        <family val="1"/>
        <charset val="204"/>
      </rPr>
      <t>1,3</t>
    </r>
  </si>
  <si>
    <r>
      <rPr>
        <sz val="10"/>
        <rFont val="Times New Roman"/>
        <family val="1"/>
        <charset val="204"/>
      </rPr>
      <t>17,65</t>
    </r>
  </si>
  <si>
    <r>
      <rPr>
        <sz val="10"/>
        <rFont val="Times New Roman"/>
        <family val="1"/>
        <charset val="204"/>
      </rPr>
      <t>5,52</t>
    </r>
  </si>
  <si>
    <r>
      <rPr>
        <b/>
        <sz val="10"/>
        <rFont val="Times New Roman"/>
        <family val="1"/>
        <charset val="204"/>
      </rPr>
      <t>Ж</t>
    </r>
  </si>
  <si>
    <r>
      <rPr>
        <sz val="10"/>
        <rFont val="Times New Roman"/>
        <family val="1"/>
        <charset val="204"/>
      </rPr>
      <t>6,19</t>
    </r>
  </si>
  <si>
    <r>
      <rPr>
        <sz val="10"/>
        <rFont val="Times New Roman"/>
        <family val="1"/>
        <charset val="204"/>
      </rPr>
      <t>3,3</t>
    </r>
  </si>
  <si>
    <r>
      <rPr>
        <sz val="10"/>
        <rFont val="Times New Roman"/>
        <family val="1"/>
        <charset val="204"/>
      </rPr>
      <t>14,58</t>
    </r>
  </si>
  <si>
    <r>
      <rPr>
        <sz val="10"/>
        <rFont val="Times New Roman"/>
        <family val="1"/>
        <charset val="204"/>
      </rPr>
      <t>4,52</t>
    </r>
  </si>
  <si>
    <r>
      <rPr>
        <sz val="10"/>
        <rFont val="Times New Roman"/>
        <family val="1"/>
        <charset val="204"/>
      </rPr>
      <t>4,72</t>
    </r>
  </si>
  <si>
    <r>
      <rPr>
        <sz val="10"/>
        <rFont val="Times New Roman"/>
        <family val="1"/>
        <charset val="204"/>
      </rPr>
      <t>14,65</t>
    </r>
  </si>
  <si>
    <r>
      <rPr>
        <sz val="10"/>
        <rFont val="Times New Roman"/>
        <family val="1"/>
        <charset val="204"/>
      </rPr>
      <t>4,7</t>
    </r>
  </si>
  <si>
    <r>
      <rPr>
        <sz val="10"/>
        <rFont val="Times New Roman"/>
        <family val="1"/>
        <charset val="204"/>
      </rPr>
      <t>79,6</t>
    </r>
  </si>
  <si>
    <r>
      <rPr>
        <sz val="10"/>
        <rFont val="Times New Roman"/>
        <family val="1"/>
        <charset val="204"/>
      </rPr>
      <t>113</t>
    </r>
  </si>
  <si>
    <r>
      <rPr>
        <sz val="10"/>
        <rFont val="Times New Roman"/>
        <family val="1"/>
        <charset val="204"/>
      </rPr>
      <t>221</t>
    </r>
  </si>
  <si>
    <r>
      <rPr>
        <sz val="10"/>
        <rFont val="Times New Roman"/>
        <family val="1"/>
        <charset val="204"/>
      </rPr>
      <t>168,45</t>
    </r>
  </si>
  <si>
    <r>
      <rPr>
        <sz val="10"/>
        <rFont val="Times New Roman"/>
        <family val="1"/>
        <charset val="204"/>
      </rPr>
      <t>43</t>
    </r>
  </si>
  <si>
    <r>
      <rPr>
        <sz val="10"/>
        <rFont val="Times New Roman"/>
        <family val="1"/>
        <charset val="204"/>
      </rPr>
      <t>20,48</t>
    </r>
  </si>
  <si>
    <r>
      <rPr>
        <sz val="10"/>
        <rFont val="Times New Roman"/>
        <family val="1"/>
        <charset val="204"/>
      </rPr>
      <t>17,58</t>
    </r>
  </si>
  <si>
    <r>
      <rPr>
        <sz val="10"/>
        <rFont val="Times New Roman"/>
        <family val="1"/>
        <charset val="204"/>
      </rPr>
      <t>24,98</t>
    </r>
  </si>
  <si>
    <r>
      <rPr>
        <sz val="10"/>
        <rFont val="Times New Roman"/>
        <family val="1"/>
        <charset val="204"/>
      </rPr>
      <t>54,5</t>
    </r>
  </si>
  <si>
    <r>
      <rPr>
        <sz val="10"/>
        <rFont val="Times New Roman"/>
        <family val="1"/>
        <charset val="204"/>
      </rPr>
      <t>6,48</t>
    </r>
  </si>
  <si>
    <r>
      <rPr>
        <sz val="10"/>
        <rFont val="Times New Roman"/>
        <family val="1"/>
        <charset val="204"/>
      </rPr>
      <t>32,88</t>
    </r>
  </si>
  <si>
    <r>
      <rPr>
        <sz val="10"/>
        <rFont val="Times New Roman"/>
        <family val="1"/>
        <charset val="204"/>
      </rPr>
      <t>96,93</t>
    </r>
  </si>
  <si>
    <r>
      <rPr>
        <sz val="10"/>
        <rFont val="Times New Roman"/>
        <family val="1"/>
        <charset val="204"/>
      </rPr>
      <t>132,9</t>
    </r>
  </si>
  <si>
    <r>
      <rPr>
        <sz val="10"/>
        <rFont val="Times New Roman"/>
        <family val="1"/>
        <charset val="204"/>
      </rPr>
      <t>9,56</t>
    </r>
  </si>
  <si>
    <r>
      <rPr>
        <sz val="10"/>
        <rFont val="Times New Roman"/>
        <family val="1"/>
        <charset val="204"/>
      </rPr>
      <t>17,79</t>
    </r>
  </si>
  <si>
    <r>
      <rPr>
        <sz val="10"/>
        <rFont val="Times New Roman"/>
        <family val="1"/>
        <charset val="204"/>
      </rPr>
      <t>29,45</t>
    </r>
  </si>
  <si>
    <r>
      <rPr>
        <sz val="10"/>
        <rFont val="Times New Roman"/>
        <family val="1"/>
        <charset val="204"/>
      </rPr>
      <t>23,16</t>
    </r>
  </si>
  <si>
    <r>
      <rPr>
        <sz val="10"/>
        <rFont val="Times New Roman"/>
        <family val="1"/>
        <charset val="204"/>
      </rPr>
      <t>0,84</t>
    </r>
  </si>
  <si>
    <r>
      <rPr>
        <sz val="10"/>
        <rFont val="Times New Roman"/>
        <family val="1"/>
        <charset val="204"/>
      </rPr>
      <t>1,24</t>
    </r>
  </si>
  <si>
    <r>
      <rPr>
        <sz val="10"/>
        <rFont val="Times New Roman"/>
        <family val="1"/>
        <charset val="204"/>
      </rPr>
      <t>1,62</t>
    </r>
  </si>
  <si>
    <r>
      <rPr>
        <sz val="10"/>
        <rFont val="Times New Roman"/>
        <family val="1"/>
        <charset val="204"/>
      </rPr>
      <t>1,48</t>
    </r>
  </si>
  <si>
    <r>
      <rPr>
        <sz val="10"/>
        <rFont val="Times New Roman"/>
        <family val="1"/>
        <charset val="204"/>
      </rPr>
      <t>0,51</t>
    </r>
  </si>
  <si>
    <r>
      <rPr>
        <sz val="10"/>
        <rFont val="Times New Roman"/>
        <family val="1"/>
        <charset val="204"/>
      </rPr>
      <t>847 2005</t>
    </r>
  </si>
  <si>
    <r>
      <rPr>
        <sz val="10"/>
        <rFont val="Times New Roman"/>
        <family val="1"/>
        <charset val="204"/>
      </rPr>
      <t>4,79</t>
    </r>
  </si>
  <si>
    <r>
      <rPr>
        <sz val="10"/>
        <rFont val="Times New Roman"/>
        <family val="1"/>
        <charset val="204"/>
      </rPr>
      <t>1,04</t>
    </r>
  </si>
  <si>
    <r>
      <rPr>
        <sz val="10"/>
        <rFont val="Times New Roman"/>
        <family val="1"/>
        <charset val="204"/>
      </rPr>
      <t>4,26</t>
    </r>
  </si>
  <si>
    <r>
      <rPr>
        <sz val="10"/>
        <rFont val="Times New Roman"/>
        <family val="1"/>
        <charset val="204"/>
      </rPr>
      <t>30,9</t>
    </r>
  </si>
  <si>
    <r>
      <rPr>
        <sz val="10"/>
        <rFont val="Times New Roman"/>
        <family val="1"/>
        <charset val="204"/>
      </rPr>
      <t>39,14</t>
    </r>
  </si>
  <si>
    <r>
      <rPr>
        <sz val="10"/>
        <rFont val="Times New Roman"/>
        <family val="1"/>
        <charset val="204"/>
      </rPr>
      <t>168</t>
    </r>
  </si>
  <si>
    <r>
      <rPr>
        <sz val="10"/>
        <rFont val="Times New Roman"/>
        <family val="1"/>
        <charset val="204"/>
      </rPr>
      <t>. 29,2</t>
    </r>
  </si>
  <si>
    <r>
      <rPr>
        <b/>
        <sz val="13"/>
        <rFont val="Times New Roman"/>
        <family val="1"/>
        <charset val="204"/>
      </rPr>
      <t>Комплексный обед</t>
    </r>
  </si>
  <si>
    <r>
      <rPr>
        <sz val="10"/>
        <rFont val="Times New Roman"/>
        <family val="1"/>
        <charset val="204"/>
      </rPr>
      <t>486 2005</t>
    </r>
  </si>
  <si>
    <r>
      <rPr>
        <sz val="10"/>
        <rFont val="Times New Roman"/>
        <family val="1"/>
        <charset val="204"/>
      </rPr>
      <t>Рыба тушенная с овощами</t>
    </r>
  </si>
  <si>
    <r>
      <rPr>
        <sz val="10"/>
        <rFont val="Times New Roman"/>
        <family val="1"/>
        <charset val="204"/>
      </rPr>
      <t>Зефир пром. произв.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</si>
  <si>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</si>
  <si>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1"/>
        <rFont val="Times New Roman"/>
        <family val="1"/>
        <charset val="204"/>
      </rPr>
      <t>Б</t>
    </r>
  </si>
  <si>
    <r>
      <rPr>
        <sz val="10"/>
        <rFont val="Times New Roman"/>
        <family val="1"/>
        <charset val="204"/>
      </rPr>
      <t>0,81</t>
    </r>
  </si>
  <si>
    <r>
      <rPr>
        <sz val="10"/>
        <rFont val="Times New Roman"/>
        <family val="1"/>
        <charset val="204"/>
      </rPr>
      <t>4,85</t>
    </r>
  </si>
  <si>
    <r>
      <rPr>
        <b/>
        <sz val="10"/>
        <rFont val="Times New Roman"/>
        <family val="1"/>
        <charset val="204"/>
      </rPr>
      <t>У</t>
    </r>
  </si>
  <si>
    <r>
      <rPr>
        <b/>
        <sz val="11"/>
        <rFont val="Times New Roman"/>
        <family val="1"/>
        <charset val="204"/>
      </rPr>
      <t>Bi</t>
    </r>
  </si>
  <si>
    <r>
      <rPr>
        <b/>
        <sz val="10"/>
        <rFont val="Times New Roman"/>
        <family val="1"/>
        <charset val="204"/>
      </rPr>
      <t>А</t>
    </r>
  </si>
  <si>
    <r>
      <rPr>
        <sz val="10"/>
        <rFont val="Times New Roman"/>
        <family val="1"/>
        <charset val="204"/>
      </rPr>
      <t>5,63</t>
    </r>
  </si>
  <si>
    <r>
      <rPr>
        <sz val="10"/>
        <rFont val="Times New Roman"/>
        <family val="1"/>
        <charset val="204"/>
      </rPr>
      <t>19,32</t>
    </r>
  </si>
  <si>
    <r>
      <rPr>
        <b/>
        <sz val="11"/>
        <rFont val="Times New Roman"/>
        <family val="1"/>
        <charset val="204"/>
      </rPr>
      <t>Р</t>
    </r>
  </si>
  <si>
    <r>
      <rPr>
        <sz val="10"/>
        <rFont val="Times New Roman"/>
        <family val="1"/>
        <charset val="204"/>
      </rPr>
      <t>126,38</t>
    </r>
  </si>
  <si>
    <r>
      <rPr>
        <b/>
        <sz val="11"/>
        <rFont val="Times New Roman"/>
        <family val="1"/>
        <charset val="204"/>
      </rPr>
      <t>Mg</t>
    </r>
  </si>
  <si>
    <r>
      <rPr>
        <sz val="10"/>
        <rFont val="Times New Roman"/>
        <family val="1"/>
        <charset val="204"/>
      </rPr>
      <t xml:space="preserve">№ </t>
    </r>
    <r>
      <rPr>
        <b/>
        <sz val="10"/>
        <rFont val="Times New Roman"/>
        <family val="1"/>
        <charset val="204"/>
      </rPr>
      <t>рецепту ры</t>
    </r>
  </si>
  <si>
    <r>
      <rPr>
        <sz val="10"/>
        <rFont val="Times New Roman"/>
        <family val="1"/>
        <charset val="204"/>
      </rPr>
      <t>42 2004</t>
    </r>
  </si>
  <si>
    <r>
      <rPr>
        <sz val="10"/>
        <rFont val="Times New Roman"/>
        <family val="1"/>
        <charset val="204"/>
      </rPr>
      <t>206 2005</t>
    </r>
  </si>
  <si>
    <r>
      <rPr>
        <sz val="10"/>
        <rFont val="Times New Roman"/>
        <family val="1"/>
        <charset val="204"/>
      </rPr>
      <t>244 2015</t>
    </r>
  </si>
  <si>
    <r>
      <rPr>
        <sz val="10"/>
        <rFont val="Times New Roman"/>
        <family val="1"/>
        <charset val="204"/>
      </rPr>
      <t>Салат из свежей капусты</t>
    </r>
  </si>
  <si>
    <r>
      <rPr>
        <sz val="10"/>
        <rFont val="Times New Roman"/>
        <family val="1"/>
        <charset val="204"/>
      </rPr>
      <t>Плов с мясом</t>
    </r>
  </si>
  <si>
    <r>
      <rPr>
        <sz val="10"/>
        <rFont val="Times New Roman"/>
        <family val="1"/>
        <charset val="204"/>
      </rPr>
      <t>175</t>
    </r>
  </si>
  <si>
    <r>
      <rPr>
        <sz val="10"/>
        <rFont val="Times New Roman"/>
        <family val="1"/>
        <charset val="204"/>
      </rPr>
      <t>1,41</t>
    </r>
  </si>
  <si>
    <r>
      <rPr>
        <sz val="10"/>
        <rFont val="Times New Roman"/>
        <family val="1"/>
        <charset val="204"/>
      </rPr>
      <t>5,49</t>
    </r>
  </si>
  <si>
    <r>
      <rPr>
        <sz val="10"/>
        <rFont val="Times New Roman"/>
        <family val="1"/>
        <charset val="204"/>
      </rPr>
      <t>9,59</t>
    </r>
  </si>
  <si>
    <r>
      <rPr>
        <sz val="10"/>
        <rFont val="Times New Roman"/>
        <family val="1"/>
        <charset val="204"/>
      </rPr>
      <t>5,08</t>
    </r>
  </si>
  <si>
    <r>
      <rPr>
        <sz val="10"/>
        <rFont val="Times New Roman"/>
        <family val="1"/>
        <charset val="204"/>
      </rPr>
      <t>22,94</t>
    </r>
  </si>
  <si>
    <r>
      <rPr>
        <sz val="10"/>
        <rFont val="Times New Roman"/>
        <family val="1"/>
        <charset val="204"/>
      </rPr>
      <t>9,02</t>
    </r>
  </si>
  <si>
    <r>
      <rPr>
        <sz val="10"/>
        <rFont val="Times New Roman"/>
        <family val="1"/>
        <charset val="204"/>
      </rPr>
      <t>39,33</t>
    </r>
  </si>
  <si>
    <r>
      <rPr>
        <sz val="10"/>
        <rFont val="Times New Roman"/>
        <family val="1"/>
        <charset val="204"/>
      </rPr>
      <t>87,4</t>
    </r>
  </si>
  <si>
    <r>
      <rPr>
        <sz val="10"/>
        <rFont val="Times New Roman"/>
        <family val="1"/>
        <charset val="204"/>
      </rPr>
      <t>380,68</t>
    </r>
  </si>
  <si>
    <r>
      <rPr>
        <sz val="10"/>
        <rFont val="Times New Roman"/>
        <family val="1"/>
        <charset val="204"/>
      </rPr>
      <t>0,23</t>
    </r>
  </si>
  <si>
    <r>
      <rPr>
        <b/>
        <sz val="11"/>
        <rFont val="Century Gothic"/>
        <family val="2"/>
        <charset val="204"/>
      </rPr>
      <t>с</t>
    </r>
  </si>
  <si>
    <r>
      <rPr>
        <sz val="10"/>
        <rFont val="Times New Roman"/>
        <family val="1"/>
        <charset val="204"/>
      </rPr>
      <t>32,45</t>
    </r>
  </si>
  <si>
    <r>
      <rPr>
        <sz val="10"/>
        <rFont val="Times New Roman"/>
        <family val="1"/>
        <charset val="204"/>
      </rPr>
      <t>5,81</t>
    </r>
  </si>
  <si>
    <r>
      <rPr>
        <sz val="10"/>
        <rFont val="Times New Roman"/>
        <family val="1"/>
        <charset val="204"/>
      </rPr>
      <t>0,36</t>
    </r>
  </si>
  <si>
    <r>
      <rPr>
        <sz val="10"/>
        <rFont val="Times New Roman"/>
        <family val="1"/>
        <charset val="204"/>
      </rPr>
      <t>37,37</t>
    </r>
  </si>
  <si>
    <r>
      <rPr>
        <sz val="10"/>
        <rFont val="Times New Roman"/>
        <family val="1"/>
        <charset val="204"/>
      </rPr>
      <t>8,38</t>
    </r>
  </si>
  <si>
    <r>
      <rPr>
        <sz val="10"/>
        <rFont val="Times New Roman"/>
        <family val="1"/>
        <charset val="204"/>
      </rPr>
      <t>27,61</t>
    </r>
  </si>
  <si>
    <r>
      <rPr>
        <sz val="10"/>
        <rFont val="Times New Roman"/>
        <family val="1"/>
        <charset val="204"/>
      </rPr>
      <t>17,1</t>
    </r>
  </si>
  <si>
    <r>
      <rPr>
        <sz val="10"/>
        <rFont val="Times New Roman"/>
        <family val="1"/>
        <charset val="204"/>
      </rPr>
      <t>2,03</t>
    </r>
  </si>
  <si>
    <r>
      <rPr>
        <sz val="10"/>
        <rFont val="Times New Roman"/>
        <family val="1"/>
        <charset val="204"/>
      </rPr>
      <t>681 2005</t>
    </r>
  </si>
  <si>
    <r>
      <rPr>
        <sz val="10"/>
        <rFont val="Times New Roman"/>
        <family val="1"/>
        <charset val="204"/>
      </rPr>
      <t>4,53</t>
    </r>
  </si>
  <si>
    <r>
      <rPr>
        <sz val="10"/>
        <rFont val="Times New Roman"/>
        <family val="1"/>
        <charset val="204"/>
      </rPr>
      <t>9,82</t>
    </r>
  </si>
  <si>
    <r>
      <rPr>
        <sz val="10"/>
        <rFont val="Times New Roman"/>
        <family val="1"/>
        <charset val="204"/>
      </rPr>
      <t>22,25</t>
    </r>
  </si>
  <si>
    <r>
      <rPr>
        <sz val="10"/>
        <rFont val="Times New Roman"/>
        <family val="1"/>
        <charset val="204"/>
      </rPr>
      <t>188,6</t>
    </r>
  </si>
  <si>
    <r>
      <rPr>
        <sz val="10"/>
        <rFont val="Times New Roman"/>
        <family val="1"/>
        <charset val="204"/>
      </rPr>
      <t>0,37</t>
    </r>
  </si>
  <si>
    <r>
      <rPr>
        <b/>
        <sz val="11"/>
        <rFont val="Century Gothic"/>
        <family val="2"/>
        <charset val="204"/>
      </rPr>
      <t>А</t>
    </r>
  </si>
  <si>
    <r>
      <rPr>
        <sz val="10"/>
        <rFont val="Times New Roman"/>
        <family val="1"/>
        <charset val="204"/>
      </rPr>
      <t>218,85</t>
    </r>
  </si>
  <si>
    <r>
      <rPr>
        <b/>
        <sz val="11"/>
        <rFont val="Century Gothic"/>
        <family val="2"/>
        <charset val="204"/>
      </rPr>
      <t>Mg</t>
    </r>
  </si>
  <si>
    <r>
      <rPr>
        <sz val="10"/>
        <rFont val="Times New Roman"/>
        <family val="1"/>
        <charset val="204"/>
      </rPr>
      <t>694 2005</t>
    </r>
  </si>
  <si>
    <r>
      <rPr>
        <b/>
        <sz val="11"/>
        <rFont val="Times New Roman"/>
        <family val="1"/>
        <charset val="204"/>
      </rPr>
      <t>ИТОГО на 1-го учащегося</t>
    </r>
  </si>
  <si>
    <r>
      <rPr>
        <sz val="10"/>
        <rFont val="Times New Roman"/>
        <family val="1"/>
        <charset val="204"/>
      </rPr>
      <t>Пюре из картофеля</t>
    </r>
  </si>
  <si>
    <r>
      <rPr>
        <b/>
        <sz val="11"/>
        <rFont val="Times New Roman"/>
        <family val="1"/>
        <charset val="204"/>
      </rPr>
      <t>ИТОГО:</t>
    </r>
  </si>
  <si>
    <r>
      <rPr>
        <sz val="12"/>
        <rFont val="Times New Roman"/>
        <family val="1"/>
        <charset val="204"/>
      </rPr>
      <t>200</t>
    </r>
  </si>
  <si>
    <r>
      <rPr>
        <sz val="10"/>
        <rFont val="Times New Roman"/>
        <family val="1"/>
        <charset val="204"/>
      </rPr>
      <t>3,06</t>
    </r>
  </si>
  <si>
    <r>
      <rPr>
        <b/>
        <sz val="11"/>
        <rFont val="Times New Roman"/>
        <family val="1"/>
        <charset val="204"/>
      </rPr>
      <t>Ж</t>
    </r>
  </si>
  <si>
    <r>
      <rPr>
        <sz val="10"/>
        <rFont val="Times New Roman"/>
        <family val="1"/>
        <charset val="204"/>
      </rPr>
      <t>7,8</t>
    </r>
  </si>
  <si>
    <r>
      <rPr>
        <sz val="10"/>
        <rFont val="Times New Roman"/>
        <family val="1"/>
        <charset val="204"/>
      </rPr>
      <t>20,45</t>
    </r>
  </si>
  <si>
    <r>
      <rPr>
        <sz val="10"/>
        <rFont val="Times New Roman"/>
        <family val="1"/>
        <charset val="204"/>
      </rPr>
      <t>137,15</t>
    </r>
  </si>
  <si>
    <r>
      <rPr>
        <sz val="10"/>
        <rFont val="Times New Roman"/>
        <family val="1"/>
        <charset val="204"/>
      </rPr>
      <t>25,5</t>
    </r>
  </si>
  <si>
    <r>
      <rPr>
        <sz val="10"/>
        <rFont val="Times New Roman"/>
        <family val="1"/>
        <charset val="204"/>
      </rPr>
      <t>18.14</t>
    </r>
  </si>
  <si>
    <r>
      <rPr>
        <sz val="10"/>
        <rFont val="Times New Roman"/>
        <family val="1"/>
        <charset val="204"/>
      </rPr>
      <t>36,98</t>
    </r>
  </si>
  <si>
    <r>
      <rPr>
        <sz val="12"/>
        <rFont val="Times New Roman"/>
        <family val="1"/>
        <charset val="204"/>
      </rPr>
      <t>86,6</t>
    </r>
  </si>
  <si>
    <r>
      <rPr>
        <sz val="10"/>
        <rFont val="Times New Roman"/>
        <family val="1"/>
        <charset val="204"/>
      </rPr>
      <t>27,75</t>
    </r>
  </si>
  <si>
    <r>
      <rPr>
        <sz val="12"/>
        <rFont val="Times New Roman"/>
        <family val="1"/>
        <charset val="204"/>
      </rPr>
      <t>1,01</t>
    </r>
  </si>
  <si>
    <t>Фрукт свежий (Яблоко)</t>
  </si>
  <si>
    <t>Хлеб пшеничный</t>
  </si>
  <si>
    <t>Фрукт свежий (Груша)</t>
  </si>
  <si>
    <t>Чай с лимоном</t>
  </si>
  <si>
    <t>Птица тушеная с овощами</t>
  </si>
  <si>
    <t>292 2005</t>
  </si>
  <si>
    <t>Каша перловая рассыпчатая</t>
  </si>
  <si>
    <t>Йогурт 7,5%</t>
  </si>
  <si>
    <t>Салат из свежих помидоров с луком</t>
  </si>
  <si>
    <r>
      <t>Фрукт свежий (</t>
    </r>
    <r>
      <rPr>
        <sz val="10"/>
        <rFont val="Times New Roman"/>
        <family val="1"/>
        <charset val="204"/>
      </rPr>
      <t>Яблоко)</t>
    </r>
  </si>
  <si>
    <t>14 2010</t>
  </si>
  <si>
    <t>Компот из кураги</t>
  </si>
  <si>
    <t>204 2005</t>
  </si>
  <si>
    <t>Котлеты или биточки рыбные</t>
  </si>
  <si>
    <t>Суп молочный рисовый</t>
  </si>
  <si>
    <t>681 2005</t>
  </si>
  <si>
    <t>Каша гречневая рассыпчатая</t>
  </si>
  <si>
    <t>11 ДЕНЬ</t>
  </si>
  <si>
    <t>12 ДЕНЬ</t>
  </si>
  <si>
    <t>Суп картофельный с горохом</t>
  </si>
  <si>
    <t>Птица отварная</t>
  </si>
  <si>
    <t>637 2005</t>
  </si>
  <si>
    <t>Каша пшеничная рассыпчатая</t>
  </si>
  <si>
    <t>679 2005</t>
  </si>
  <si>
    <t>Салат из свежих помидоров</t>
  </si>
  <si>
    <t>Суп картофельный с макаронными изделиями</t>
  </si>
  <si>
    <t>208 2008</t>
  </si>
  <si>
    <t>ВСЕГО 12 ДНЕЙ</t>
  </si>
  <si>
    <t>Сосиска отварная (говяжья)</t>
  </si>
  <si>
    <t>50/1шт</t>
  </si>
  <si>
    <t>686 2005</t>
  </si>
  <si>
    <t>Пряник пром.производства</t>
  </si>
  <si>
    <t>Какао с молоком</t>
  </si>
  <si>
    <t>Минтай запеченный с овощами</t>
  </si>
  <si>
    <t>Рис отварной</t>
  </si>
  <si>
    <r>
      <rPr>
        <b/>
        <i/>
        <sz val="10"/>
        <rFont val="Times New Roman"/>
        <family val="1"/>
        <charset val="204"/>
      </rPr>
      <t>4 ДЕНЬ</t>
    </r>
  </si>
  <si>
    <t>Суп рисовый с говядиной</t>
  </si>
  <si>
    <t>Суп картофельный с мясными фрикадельками</t>
  </si>
  <si>
    <t>Суп рисовый с томатом</t>
  </si>
  <si>
    <r>
      <rPr>
        <b/>
        <i/>
        <sz val="10"/>
        <rFont val="Times New Roman"/>
        <family val="1"/>
        <charset val="204"/>
      </rPr>
      <t>6 ДЕНЬ</t>
    </r>
  </si>
  <si>
    <r>
      <rPr>
        <b/>
        <i/>
        <sz val="10"/>
        <rFont val="Times New Roman"/>
        <family val="1"/>
        <charset val="204"/>
      </rPr>
      <t>5 ДЕНЬ</t>
    </r>
  </si>
  <si>
    <r>
      <rPr>
        <b/>
        <i/>
        <sz val="10"/>
        <rFont val="Times New Roman"/>
        <family val="1"/>
        <charset val="204"/>
      </rPr>
      <t>ЗДЕНЬ</t>
    </r>
  </si>
  <si>
    <r>
      <rPr>
        <b/>
        <i/>
        <sz val="10"/>
        <rFont val="Times New Roman"/>
        <family val="1"/>
        <charset val="204"/>
      </rPr>
      <t>2 ДЕНЬ</t>
    </r>
  </si>
  <si>
    <r>
      <rPr>
        <b/>
        <i/>
        <sz val="10"/>
        <rFont val="Times New Roman"/>
        <family val="1"/>
        <charset val="204"/>
      </rPr>
      <t>1 ДЕНЬ</t>
    </r>
  </si>
  <si>
    <r>
      <rPr>
        <b/>
        <i/>
        <sz val="10"/>
        <rFont val="Times New Roman"/>
        <family val="1"/>
        <charset val="204"/>
      </rPr>
      <t>7 ДЕНЬ</t>
    </r>
  </si>
  <si>
    <r>
      <rPr>
        <b/>
        <i/>
        <sz val="10"/>
        <rFont val="Times New Roman"/>
        <family val="1"/>
        <charset val="204"/>
      </rPr>
      <t>8 ДЕНЬ</t>
    </r>
  </si>
  <si>
    <r>
      <rPr>
        <b/>
        <i/>
        <sz val="10"/>
        <rFont val="Times New Roman"/>
        <family val="1"/>
        <charset val="204"/>
      </rPr>
      <t>9 ДЕНЬ</t>
    </r>
  </si>
  <si>
    <r>
      <rPr>
        <b/>
        <i/>
        <sz val="10"/>
        <rFont val="Times New Roman"/>
        <family val="1"/>
        <charset val="204"/>
      </rPr>
      <t>10 ДЕНЬ</t>
    </r>
  </si>
  <si>
    <r>
      <rPr>
        <b/>
        <sz val="10"/>
        <rFont val="Times New Roman"/>
        <family val="1"/>
        <charset val="204"/>
      </rPr>
      <t>Mg</t>
    </r>
  </si>
  <si>
    <r>
      <rPr>
        <b/>
        <sz val="10"/>
        <rFont val="Times New Roman"/>
        <family val="1"/>
        <charset val="204"/>
      </rPr>
      <t>В,</t>
    </r>
  </si>
  <si>
    <t>170/2005</t>
  </si>
  <si>
    <r>
      <rPr>
        <b/>
        <sz val="11"/>
        <rFont val="Times New Roman"/>
        <family val="1"/>
        <charset val="204"/>
      </rPr>
      <t>У</t>
    </r>
  </si>
  <si>
    <t>ж</t>
  </si>
  <si>
    <r>
      <rPr>
        <b/>
        <sz val="11"/>
        <rFont val="Times New Roman"/>
        <family val="1"/>
        <charset val="204"/>
      </rPr>
      <t>Комплексный обед</t>
    </r>
  </si>
  <si>
    <t>Компот из смеси сухофруктов</t>
  </si>
  <si>
    <t>2,52</t>
  </si>
  <si>
    <t>4,65</t>
  </si>
  <si>
    <t>19,12</t>
  </si>
  <si>
    <t>150</t>
  </si>
  <si>
    <t>0,06</t>
  </si>
  <si>
    <t>10,29</t>
  </si>
  <si>
    <t>44,38</t>
  </si>
  <si>
    <t>53,23</t>
  </si>
  <si>
    <t>26,25</t>
  </si>
  <si>
    <t>1,19</t>
  </si>
  <si>
    <t>679/2005</t>
  </si>
  <si>
    <t>115/1</t>
  </si>
  <si>
    <r>
      <rPr>
        <sz val="10"/>
        <rFont val="Times New Roman"/>
        <family val="1"/>
        <charset val="204"/>
      </rPr>
      <t>7,78</t>
    </r>
  </si>
  <si>
    <r>
      <rPr>
        <sz val="10"/>
        <rFont val="Times New Roman"/>
        <family val="1"/>
        <charset val="204"/>
      </rPr>
      <t>7,46</t>
    </r>
  </si>
  <si>
    <t>0,18</t>
  </si>
  <si>
    <t>3,3</t>
  </si>
  <si>
    <t>14,65</t>
  </si>
  <si>
    <t>113</t>
  </si>
  <si>
    <t>0,11</t>
  </si>
  <si>
    <t>8,33</t>
  </si>
  <si>
    <t>24,98</t>
  </si>
  <si>
    <t>96,93</t>
  </si>
  <si>
    <t>29,45</t>
  </si>
  <si>
    <t>1,24</t>
  </si>
  <si>
    <t>1/60</t>
  </si>
  <si>
    <t>1/50</t>
  </si>
  <si>
    <t>200 2005</t>
  </si>
  <si>
    <t xml:space="preserve">           Азиева П.Г.</t>
  </si>
  <si>
    <t xml:space="preserve">        Директор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</si>
</sst>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entury Gothic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 vertical="top" indent="1"/>
    </xf>
    <xf numFmtId="0" fontId="0" fillId="0" borderId="21" xfId="0" applyBorder="1" applyAlignment="1">
      <alignment horizontal="left" vertical="top" inden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top"/>
    </xf>
    <xf numFmtId="0" fontId="0" fillId="0" borderId="29" xfId="0" applyBorder="1" applyAlignment="1">
      <alignment horizontal="left" vertical="top" indent="2"/>
    </xf>
    <xf numFmtId="0" fontId="0" fillId="0" borderId="32" xfId="0" applyBorder="1" applyAlignment="1">
      <alignment horizontal="left"/>
    </xf>
    <xf numFmtId="0" fontId="0" fillId="0" borderId="34" xfId="0" applyBorder="1" applyAlignment="1">
      <alignment horizontal="center" vertical="top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66" xfId="0" applyBorder="1" applyAlignment="1">
      <alignment horizontal="center" vertical="top"/>
    </xf>
    <xf numFmtId="0" fontId="0" fillId="0" borderId="74" xfId="0" applyBorder="1" applyAlignment="1">
      <alignment horizontal="left" vertical="top" wrapText="1"/>
    </xf>
    <xf numFmtId="0" fontId="0" fillId="0" borderId="82" xfId="0" applyBorder="1" applyAlignment="1">
      <alignment horizontal="left" indent="2"/>
    </xf>
    <xf numFmtId="0" fontId="0" fillId="0" borderId="85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104" xfId="0" applyBorder="1" applyAlignment="1">
      <alignment horizontal="center" vertical="center"/>
    </xf>
    <xf numFmtId="0" fontId="0" fillId="0" borderId="119" xfId="0" applyBorder="1" applyAlignment="1">
      <alignment vertical="top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73" xfId="0" applyFont="1" applyBorder="1" applyAlignment="1">
      <alignment horizontal="center" vertical="center" wrapText="1"/>
    </xf>
    <xf numFmtId="49" fontId="0" fillId="0" borderId="21" xfId="0" applyNumberFormat="1" applyBorder="1" applyAlignment="1">
      <alignment horizontal="left" vertical="top" indent="1"/>
    </xf>
    <xf numFmtId="0" fontId="0" fillId="0" borderId="21" xfId="0" applyBorder="1" applyAlignment="1">
      <alignment horizontal="center" vertical="center"/>
    </xf>
    <xf numFmtId="0" fontId="0" fillId="0" borderId="106" xfId="0" applyBorder="1" applyAlignment="1">
      <alignment horizontal="left" vertical="top"/>
    </xf>
    <xf numFmtId="0" fontId="0" fillId="0" borderId="106" xfId="0" applyBorder="1" applyAlignment="1">
      <alignment horizontal="center" vertical="center"/>
    </xf>
    <xf numFmtId="49" fontId="0" fillId="0" borderId="106" xfId="0" applyNumberFormat="1" applyBorder="1" applyAlignment="1">
      <alignment horizontal="left" vertical="top" indent="1"/>
    </xf>
    <xf numFmtId="0" fontId="2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top"/>
    </xf>
    <xf numFmtId="0" fontId="9" fillId="0" borderId="91" xfId="0" applyFont="1" applyBorder="1" applyAlignment="1">
      <alignment horizontal="center" vertical="top"/>
    </xf>
    <xf numFmtId="0" fontId="9" fillId="0" borderId="92" xfId="0" applyFont="1" applyBorder="1" applyAlignment="1">
      <alignment horizontal="center" vertical="top"/>
    </xf>
    <xf numFmtId="0" fontId="9" fillId="0" borderId="25" xfId="0" applyFont="1" applyBorder="1" applyAlignment="1">
      <alignment horizontal="right" vertical="top"/>
    </xf>
    <xf numFmtId="0" fontId="9" fillId="0" borderId="93" xfId="0" applyFont="1" applyBorder="1" applyAlignment="1">
      <alignment horizontal="left" vertical="top" indent="1"/>
    </xf>
    <xf numFmtId="0" fontId="9" fillId="0" borderId="47" xfId="0" applyFont="1" applyBorder="1" applyAlignment="1">
      <alignment horizontal="center" vertical="top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left" vertical="top" inden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right"/>
    </xf>
    <xf numFmtId="0" fontId="9" fillId="0" borderId="20" xfId="0" applyFont="1" applyBorder="1" applyAlignment="1">
      <alignment horizontal="left" indent="1"/>
    </xf>
    <xf numFmtId="0" fontId="0" fillId="0" borderId="27" xfId="0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25" xfId="0" applyFont="1" applyBorder="1" applyAlignment="1">
      <alignment horizontal="right" vertical="center"/>
    </xf>
    <xf numFmtId="0" fontId="9" fillId="0" borderId="80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93" xfId="0" applyFont="1" applyBorder="1" applyAlignment="1">
      <alignment horizontal="left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right" vertical="center"/>
    </xf>
    <xf numFmtId="0" fontId="2" fillId="0" borderId="66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01" xfId="0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0" fillId="0" borderId="102" xfId="0" applyBorder="1" applyAlignment="1">
      <alignment horizontal="left" vertical="center"/>
    </xf>
    <xf numFmtId="0" fontId="2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0" fillId="0" borderId="106" xfId="0" applyBorder="1" applyAlignment="1">
      <alignment horizontal="center" vertical="center" wrapText="1"/>
    </xf>
    <xf numFmtId="0" fontId="0" fillId="0" borderId="106" xfId="0" applyBorder="1" applyAlignment="1">
      <alignment horizontal="left" vertical="center"/>
    </xf>
    <xf numFmtId="0" fontId="0" fillId="0" borderId="106" xfId="0" applyBorder="1" applyAlignment="1">
      <alignment horizontal="left" vertical="center" wrapText="1"/>
    </xf>
    <xf numFmtId="0" fontId="0" fillId="0" borderId="7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8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82" xfId="0" applyBorder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4" xfId="0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9" fillId="0" borderId="83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9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40" xfId="0" applyFont="1" applyBorder="1" applyAlignment="1">
      <alignment horizontal="left" vertical="top"/>
    </xf>
    <xf numFmtId="0" fontId="9" fillId="0" borderId="41" xfId="0" applyFont="1" applyBorder="1" applyAlignment="1">
      <alignment horizontal="left" vertical="top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10" fillId="0" borderId="77" xfId="0" applyFont="1" applyBorder="1" applyAlignment="1">
      <alignment horizontal="center"/>
    </xf>
    <xf numFmtId="0" fontId="6" fillId="0" borderId="107" xfId="0" applyFont="1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left" indent="15"/>
    </xf>
    <xf numFmtId="0" fontId="0" fillId="0" borderId="111" xfId="0" applyBorder="1" applyAlignment="1">
      <alignment horizontal="left" indent="15"/>
    </xf>
    <xf numFmtId="0" fontId="0" fillId="0" borderId="112" xfId="0" applyBorder="1" applyAlignment="1">
      <alignment horizontal="left" indent="15"/>
    </xf>
    <xf numFmtId="0" fontId="0" fillId="0" borderId="113" xfId="0" applyBorder="1" applyAlignment="1">
      <alignment horizontal="center" vertical="top"/>
    </xf>
    <xf numFmtId="0" fontId="0" fillId="0" borderId="114" xfId="0" applyBorder="1" applyAlignment="1">
      <alignment horizontal="center" vertical="top"/>
    </xf>
    <xf numFmtId="0" fontId="0" fillId="0" borderId="115" xfId="0" applyBorder="1" applyAlignment="1">
      <alignment horizontal="center" vertical="top"/>
    </xf>
    <xf numFmtId="2" fontId="0" fillId="0" borderId="116" xfId="0" applyNumberFormat="1" applyBorder="1" applyAlignment="1">
      <alignment horizontal="left" vertical="top" indent="15"/>
    </xf>
    <xf numFmtId="2" fontId="0" fillId="0" borderId="117" xfId="0" applyNumberFormat="1" applyBorder="1" applyAlignment="1">
      <alignment horizontal="left" vertical="top" indent="15"/>
    </xf>
    <xf numFmtId="2" fontId="0" fillId="0" borderId="118" xfId="0" applyNumberFormat="1" applyBorder="1" applyAlignment="1">
      <alignment horizontal="left" vertical="top" indent="15"/>
    </xf>
    <xf numFmtId="0" fontId="0" fillId="0" borderId="0" xfId="0" applyAlignment="1"/>
    <xf numFmtId="0" fontId="1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151</xdr:row>
      <xdr:rowOff>0</xdr:rowOff>
    </xdr:from>
    <xdr:to>
      <xdr:col>6</xdr:col>
      <xdr:colOff>415069</xdr:colOff>
      <xdr:row>167</xdr:row>
      <xdr:rowOff>91273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240" y="35730180"/>
          <a:ext cx="1771429" cy="1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tabSelected="1" topLeftCell="A145" zoomScale="125" zoomScaleNormal="125" zoomScaleSheetLayoutView="125" workbookViewId="0">
      <selection activeCell="D167" sqref="D167"/>
    </sheetView>
  </sheetViews>
  <sheetFormatPr defaultRowHeight="12.75" x14ac:dyDescent="0.2"/>
  <cols>
    <col min="1" max="1" width="12" customWidth="1"/>
    <col min="2" max="2" width="22.28515625" customWidth="1"/>
    <col min="3" max="3" width="14"/>
    <col min="4" max="4" width="9" customWidth="1"/>
    <col min="5" max="5" width="9.5703125" customWidth="1"/>
    <col min="6" max="6" width="10.7109375" customWidth="1"/>
    <col min="7" max="7" width="13.7109375" customWidth="1"/>
    <col min="8" max="8" width="10.140625" customWidth="1"/>
    <col min="9" max="9" width="8" customWidth="1"/>
    <col min="10" max="10" width="7.42578125" customWidth="1"/>
    <col min="11" max="11" width="8.7109375" customWidth="1"/>
    <col min="12" max="12" width="8.42578125" customWidth="1"/>
    <col min="13" max="13" width="7.28515625" customWidth="1"/>
    <col min="14" max="14" width="10.140625" customWidth="1"/>
    <col min="16" max="16" width="21.7109375" customWidth="1"/>
  </cols>
  <sheetData>
    <row r="1" spans="1:14" ht="13.5" x14ac:dyDescent="0.2">
      <c r="A1" s="145" t="s">
        <v>332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spans="1:14" ht="15.75" x14ac:dyDescent="0.25">
      <c r="A2" s="148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50"/>
    </row>
    <row r="3" spans="1:14" ht="51.75" customHeight="1" x14ac:dyDescent="0.2">
      <c r="A3" s="151" t="s">
        <v>86</v>
      </c>
      <c r="B3" s="48" t="s">
        <v>89</v>
      </c>
      <c r="C3" s="49" t="s">
        <v>91</v>
      </c>
      <c r="D3" s="153" t="s">
        <v>94</v>
      </c>
      <c r="E3" s="154"/>
      <c r="F3" s="155"/>
      <c r="G3" s="48" t="s">
        <v>102</v>
      </c>
      <c r="H3" s="153" t="s">
        <v>104</v>
      </c>
      <c r="I3" s="154"/>
      <c r="J3" s="155"/>
      <c r="K3" s="153" t="s">
        <v>111</v>
      </c>
      <c r="L3" s="154"/>
      <c r="M3" s="154"/>
      <c r="N3" s="155"/>
    </row>
    <row r="4" spans="1:14" ht="16.5" thickBot="1" x14ac:dyDescent="0.3">
      <c r="A4" s="152"/>
      <c r="B4" s="3"/>
      <c r="C4" s="3"/>
      <c r="D4" s="37" t="s">
        <v>9</v>
      </c>
      <c r="E4" s="38" t="s">
        <v>184</v>
      </c>
      <c r="F4" s="38" t="s">
        <v>230</v>
      </c>
      <c r="G4" s="39"/>
      <c r="H4" s="40" t="s">
        <v>105</v>
      </c>
      <c r="I4" s="41" t="s">
        <v>232</v>
      </c>
      <c r="J4" s="42" t="s">
        <v>107</v>
      </c>
      <c r="K4" s="42" t="s">
        <v>112</v>
      </c>
      <c r="L4" s="37" t="s">
        <v>29</v>
      </c>
      <c r="M4" s="43" t="s">
        <v>337</v>
      </c>
      <c r="N4" s="40" t="s">
        <v>121</v>
      </c>
    </row>
    <row r="5" spans="1:14" ht="13.5" thickBot="1" x14ac:dyDescent="0.25">
      <c r="A5" s="7"/>
      <c r="B5" s="134" t="s">
        <v>289</v>
      </c>
      <c r="C5" s="8">
        <v>100</v>
      </c>
      <c r="D5" s="8">
        <v>0</v>
      </c>
      <c r="E5" s="22">
        <v>0</v>
      </c>
      <c r="F5" s="8">
        <v>10</v>
      </c>
      <c r="G5" s="62">
        <v>47</v>
      </c>
      <c r="H5" s="62">
        <v>0.03</v>
      </c>
      <c r="I5" s="22">
        <v>0.5</v>
      </c>
      <c r="J5" s="79">
        <v>10</v>
      </c>
      <c r="K5" s="26">
        <v>16</v>
      </c>
      <c r="L5" s="26">
        <v>11</v>
      </c>
      <c r="M5" s="78">
        <v>9</v>
      </c>
      <c r="N5" s="62">
        <v>0.2</v>
      </c>
    </row>
    <row r="6" spans="1:14" ht="27.75" customHeight="1" thickBot="1" x14ac:dyDescent="0.25">
      <c r="A6" s="128" t="s">
        <v>1</v>
      </c>
      <c r="B6" s="44" t="s">
        <v>3</v>
      </c>
      <c r="C6" s="62" t="s">
        <v>6</v>
      </c>
      <c r="D6" s="62" t="s">
        <v>10</v>
      </c>
      <c r="E6" s="80" t="s">
        <v>14</v>
      </c>
      <c r="F6" s="62" t="s">
        <v>16</v>
      </c>
      <c r="G6" s="62" t="s">
        <v>18</v>
      </c>
      <c r="H6" s="62" t="s">
        <v>20</v>
      </c>
      <c r="I6" s="81"/>
      <c r="J6" s="26" t="s">
        <v>25</v>
      </c>
      <c r="K6" s="26" t="s">
        <v>27</v>
      </c>
      <c r="L6" s="26" t="s">
        <v>30</v>
      </c>
      <c r="M6" s="82" t="s">
        <v>33</v>
      </c>
      <c r="N6" s="62" t="s">
        <v>35</v>
      </c>
    </row>
    <row r="7" spans="1:14" ht="13.5" thickBot="1" x14ac:dyDescent="0.25">
      <c r="A7" s="83" t="s">
        <v>2</v>
      </c>
      <c r="B7" s="84" t="s">
        <v>4</v>
      </c>
      <c r="C7" s="83" t="s">
        <v>7</v>
      </c>
      <c r="D7" s="84" t="s">
        <v>11</v>
      </c>
      <c r="E7" s="84" t="s">
        <v>15</v>
      </c>
      <c r="F7" s="85" t="s">
        <v>17</v>
      </c>
      <c r="G7" s="85" t="s">
        <v>19</v>
      </c>
      <c r="H7" s="85" t="s">
        <v>21</v>
      </c>
      <c r="I7" s="84" t="s">
        <v>23</v>
      </c>
      <c r="J7" s="83" t="s">
        <v>26</v>
      </c>
      <c r="K7" s="83" t="s">
        <v>28</v>
      </c>
      <c r="L7" s="83" t="s">
        <v>31</v>
      </c>
      <c r="M7" s="86" t="s">
        <v>34</v>
      </c>
      <c r="N7" s="85" t="s">
        <v>36</v>
      </c>
    </row>
    <row r="8" spans="1:14" ht="13.5" thickBot="1" x14ac:dyDescent="0.25">
      <c r="A8" s="7"/>
      <c r="B8" s="76" t="s">
        <v>321</v>
      </c>
      <c r="C8" s="8" t="s">
        <v>8</v>
      </c>
      <c r="D8" s="62">
        <v>6.4</v>
      </c>
      <c r="E8" s="81">
        <v>7.6</v>
      </c>
      <c r="F8" s="62">
        <v>34.4</v>
      </c>
      <c r="G8" s="62">
        <v>198</v>
      </c>
      <c r="H8" s="81">
        <v>0</v>
      </c>
      <c r="I8" s="81">
        <v>0</v>
      </c>
      <c r="J8" s="87">
        <v>0</v>
      </c>
      <c r="K8" s="78">
        <v>0.08</v>
      </c>
      <c r="L8" s="26">
        <v>0.66</v>
      </c>
      <c r="M8" s="88">
        <v>0.01</v>
      </c>
      <c r="N8" s="8" t="s">
        <v>37</v>
      </c>
    </row>
    <row r="9" spans="1:14" ht="13.5" thickBot="1" x14ac:dyDescent="0.25">
      <c r="A9" s="1"/>
      <c r="B9" s="135" t="s">
        <v>290</v>
      </c>
      <c r="C9" s="62">
        <v>40</v>
      </c>
      <c r="D9" s="62">
        <v>5</v>
      </c>
      <c r="E9" s="80">
        <v>1</v>
      </c>
      <c r="F9" s="62">
        <v>24</v>
      </c>
      <c r="G9" s="62">
        <v>122</v>
      </c>
      <c r="H9" s="62">
        <v>0.18</v>
      </c>
      <c r="I9" s="81">
        <v>0</v>
      </c>
      <c r="J9" s="87">
        <v>0</v>
      </c>
      <c r="K9" s="26">
        <v>21.6</v>
      </c>
      <c r="L9" s="78">
        <v>0.15</v>
      </c>
      <c r="M9" s="82">
        <v>0.43</v>
      </c>
      <c r="N9" s="62">
        <v>0.02</v>
      </c>
    </row>
    <row r="10" spans="1:14" ht="16.5" thickBot="1" x14ac:dyDescent="0.25">
      <c r="A10" s="6"/>
      <c r="B10" s="12" t="s">
        <v>5</v>
      </c>
      <c r="C10" s="88"/>
      <c r="D10" s="89">
        <f>SUM(D5+D6+D7+D8+D9)</f>
        <v>44.84</v>
      </c>
      <c r="E10" s="90">
        <f>E9+E8+E7+E6+E5</f>
        <v>49.82</v>
      </c>
      <c r="F10" s="89">
        <f>F9+F8+F7+F6+F5</f>
        <v>139.13999999999999</v>
      </c>
      <c r="G10" s="61">
        <f>G9+G8+G7+G6+G5</f>
        <v>974.8</v>
      </c>
      <c r="H10" s="81"/>
      <c r="I10" s="81"/>
      <c r="J10" s="87"/>
      <c r="K10" s="87"/>
      <c r="L10" s="87"/>
      <c r="M10" s="88"/>
      <c r="N10" s="87"/>
    </row>
    <row r="11" spans="1:14" ht="13.5" thickBot="1" x14ac:dyDescent="0.25"/>
    <row r="12" spans="1:14" ht="13.5" x14ac:dyDescent="0.2">
      <c r="A12" s="156" t="s">
        <v>331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8"/>
    </row>
    <row r="13" spans="1:14" ht="15.75" x14ac:dyDescent="0.25">
      <c r="A13" s="148" t="s">
        <v>0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4" x14ac:dyDescent="0.2">
      <c r="A14" s="151" t="s">
        <v>86</v>
      </c>
      <c r="B14" s="151" t="s">
        <v>89</v>
      </c>
      <c r="C14" s="159" t="s">
        <v>91</v>
      </c>
      <c r="D14" s="161" t="s">
        <v>94</v>
      </c>
      <c r="E14" s="162"/>
      <c r="F14" s="163"/>
      <c r="G14" s="164" t="s">
        <v>102</v>
      </c>
      <c r="H14" s="161" t="s">
        <v>104</v>
      </c>
      <c r="I14" s="162"/>
      <c r="J14" s="163"/>
      <c r="K14" s="161" t="s">
        <v>111</v>
      </c>
      <c r="L14" s="162"/>
      <c r="M14" s="162"/>
      <c r="N14" s="163"/>
    </row>
    <row r="15" spans="1:14" ht="39" customHeight="1" thickBot="1" x14ac:dyDescent="0.25">
      <c r="A15" s="152"/>
      <c r="B15" s="152"/>
      <c r="C15" s="160"/>
      <c r="D15" s="50" t="s">
        <v>95</v>
      </c>
      <c r="E15" s="50" t="s">
        <v>184</v>
      </c>
      <c r="F15" s="50" t="s">
        <v>230</v>
      </c>
      <c r="G15" s="165"/>
      <c r="H15" s="51" t="s">
        <v>105</v>
      </c>
      <c r="I15" s="50" t="s">
        <v>232</v>
      </c>
      <c r="J15" s="52" t="s">
        <v>107</v>
      </c>
      <c r="K15" s="50" t="s">
        <v>112</v>
      </c>
      <c r="L15" s="53" t="s">
        <v>29</v>
      </c>
      <c r="M15" s="54" t="s">
        <v>337</v>
      </c>
      <c r="N15" s="51" t="s">
        <v>121</v>
      </c>
    </row>
    <row r="16" spans="1:14" ht="13.5" thickBot="1" x14ac:dyDescent="0.25">
      <c r="A16" s="11"/>
      <c r="B16" s="136" t="s">
        <v>296</v>
      </c>
      <c r="C16" s="85">
        <v>115</v>
      </c>
      <c r="D16" s="85">
        <v>1.8</v>
      </c>
      <c r="E16" s="85">
        <v>7.5</v>
      </c>
      <c r="F16" s="85">
        <v>18.7</v>
      </c>
      <c r="G16" s="85">
        <v>164.5</v>
      </c>
      <c r="H16" s="85">
        <v>0.02</v>
      </c>
      <c r="I16" s="91">
        <v>0</v>
      </c>
      <c r="J16" s="92">
        <v>2</v>
      </c>
      <c r="K16" s="92">
        <v>1.5</v>
      </c>
      <c r="L16" s="92">
        <v>2.58</v>
      </c>
      <c r="M16" s="93">
        <v>0.7</v>
      </c>
      <c r="N16" s="85">
        <v>0</v>
      </c>
    </row>
    <row r="17" spans="1:14" ht="26.25" thickBot="1" x14ac:dyDescent="0.25">
      <c r="A17" s="82" t="s">
        <v>38</v>
      </c>
      <c r="B17" s="77" t="s">
        <v>43</v>
      </c>
      <c r="C17" s="62" t="s">
        <v>6</v>
      </c>
      <c r="D17" s="142" t="s">
        <v>246</v>
      </c>
      <c r="E17" s="62" t="s">
        <v>50</v>
      </c>
      <c r="F17" s="62" t="s">
        <v>53</v>
      </c>
      <c r="G17" s="62" t="s">
        <v>57</v>
      </c>
      <c r="H17" s="62" t="s">
        <v>62</v>
      </c>
      <c r="I17" s="91"/>
      <c r="J17" s="94" t="s">
        <v>66</v>
      </c>
      <c r="K17" s="94" t="s">
        <v>69</v>
      </c>
      <c r="L17" s="94" t="s">
        <v>73</v>
      </c>
      <c r="M17" s="95" t="s">
        <v>77</v>
      </c>
      <c r="N17" s="62" t="s">
        <v>81</v>
      </c>
    </row>
    <row r="18" spans="1:14" ht="13.5" thickBot="1" x14ac:dyDescent="0.25">
      <c r="A18" s="82" t="s">
        <v>39</v>
      </c>
      <c r="B18" s="77" t="s">
        <v>44</v>
      </c>
      <c r="C18" s="62" t="s">
        <v>48</v>
      </c>
      <c r="D18" s="142" t="s">
        <v>356</v>
      </c>
      <c r="E18" s="62" t="s">
        <v>51</v>
      </c>
      <c r="F18" s="62" t="s">
        <v>54</v>
      </c>
      <c r="G18" s="62" t="s">
        <v>58</v>
      </c>
      <c r="H18" s="62" t="s">
        <v>22</v>
      </c>
      <c r="I18" s="95" t="s">
        <v>64</v>
      </c>
      <c r="J18" s="95" t="s">
        <v>67</v>
      </c>
      <c r="K18" s="96" t="s">
        <v>70</v>
      </c>
      <c r="L18" s="94" t="s">
        <v>74</v>
      </c>
      <c r="M18" s="95" t="s">
        <v>78</v>
      </c>
      <c r="N18" s="62" t="s">
        <v>82</v>
      </c>
    </row>
    <row r="19" spans="1:14" ht="26.25" thickBot="1" x14ac:dyDescent="0.25">
      <c r="A19" s="82" t="s">
        <v>40</v>
      </c>
      <c r="B19" s="77" t="s">
        <v>45</v>
      </c>
      <c r="C19" s="62" t="s">
        <v>18</v>
      </c>
      <c r="D19" s="142" t="s">
        <v>357</v>
      </c>
      <c r="E19" s="62" t="s">
        <v>52</v>
      </c>
      <c r="F19" s="62" t="s">
        <v>55</v>
      </c>
      <c r="G19" s="62" t="s">
        <v>59</v>
      </c>
      <c r="H19" s="8" t="s">
        <v>63</v>
      </c>
      <c r="I19" s="95" t="s">
        <v>65</v>
      </c>
      <c r="J19" s="13" t="s">
        <v>32</v>
      </c>
      <c r="K19" s="94" t="s">
        <v>71</v>
      </c>
      <c r="L19" s="94" t="s">
        <v>75</v>
      </c>
      <c r="M19" s="95" t="s">
        <v>79</v>
      </c>
      <c r="N19" s="8" t="s">
        <v>83</v>
      </c>
    </row>
    <row r="20" spans="1:14" ht="13.5" thickBot="1" x14ac:dyDescent="0.25">
      <c r="A20" s="82" t="s">
        <v>41</v>
      </c>
      <c r="B20" s="77" t="s">
        <v>46</v>
      </c>
      <c r="C20" s="8" t="s">
        <v>8</v>
      </c>
      <c r="D20" s="142" t="s">
        <v>216</v>
      </c>
      <c r="E20" s="97"/>
      <c r="F20" s="62" t="s">
        <v>56</v>
      </c>
      <c r="G20" s="62" t="s">
        <v>60</v>
      </c>
      <c r="H20" s="98">
        <v>0</v>
      </c>
      <c r="I20" s="91">
        <v>0</v>
      </c>
      <c r="J20" s="94" t="s">
        <v>68</v>
      </c>
      <c r="K20" s="94" t="s">
        <v>72</v>
      </c>
      <c r="L20" s="94" t="s">
        <v>76</v>
      </c>
      <c r="M20" s="95" t="s">
        <v>80</v>
      </c>
      <c r="N20" s="8" t="s">
        <v>84</v>
      </c>
    </row>
    <row r="21" spans="1:14" ht="13.5" thickBot="1" x14ac:dyDescent="0.25">
      <c r="A21" s="77" t="s">
        <v>42</v>
      </c>
      <c r="B21" s="135" t="s">
        <v>290</v>
      </c>
      <c r="C21" s="62">
        <v>40</v>
      </c>
      <c r="D21" s="14">
        <v>5</v>
      </c>
      <c r="E21" s="62">
        <v>1</v>
      </c>
      <c r="F21" s="62">
        <v>24</v>
      </c>
      <c r="G21" s="62">
        <v>122</v>
      </c>
      <c r="H21" s="98">
        <v>0.18</v>
      </c>
      <c r="I21" s="91">
        <v>0</v>
      </c>
      <c r="J21" s="91">
        <v>0</v>
      </c>
      <c r="K21" s="97">
        <v>21.6</v>
      </c>
      <c r="L21" s="97">
        <v>0.15</v>
      </c>
      <c r="M21" s="91">
        <v>0.43</v>
      </c>
      <c r="N21" s="98">
        <v>0.02</v>
      </c>
    </row>
    <row r="22" spans="1:14" ht="26.25" thickBot="1" x14ac:dyDescent="0.25">
      <c r="A22" s="3"/>
      <c r="B22" s="77" t="s">
        <v>47</v>
      </c>
      <c r="C22" s="62" t="s">
        <v>49</v>
      </c>
      <c r="D22" s="14">
        <v>2.2000000000000002</v>
      </c>
      <c r="E22" s="62">
        <v>1.45</v>
      </c>
      <c r="F22" s="62">
        <v>38.549999999999997</v>
      </c>
      <c r="G22" s="62">
        <v>166.5</v>
      </c>
      <c r="H22" s="98">
        <v>0.04</v>
      </c>
      <c r="I22" s="91">
        <v>0</v>
      </c>
      <c r="J22" s="91">
        <v>0</v>
      </c>
      <c r="K22" s="97">
        <v>14.5</v>
      </c>
      <c r="L22" s="97">
        <v>45</v>
      </c>
      <c r="M22" s="91">
        <v>10</v>
      </c>
      <c r="N22" s="98">
        <v>0</v>
      </c>
    </row>
    <row r="23" spans="1:14" ht="16.5" thickBot="1" x14ac:dyDescent="0.3">
      <c r="A23" s="3"/>
      <c r="B23" s="4" t="s">
        <v>5</v>
      </c>
      <c r="C23" s="91"/>
      <c r="D23" s="99">
        <f>D22+D21+D20+D19+D18+D17+D16</f>
        <v>30.77</v>
      </c>
      <c r="E23" s="99">
        <f>E22+E21+E19+E20+E18+E17+E16</f>
        <v>26.52</v>
      </c>
      <c r="F23" s="99">
        <f>F22+F21+F20+F19+F18+F17+F16</f>
        <v>162.96999999999997</v>
      </c>
      <c r="G23" s="100">
        <f>G22+G21+G20+G19+G18+G17+G16</f>
        <v>1040.02</v>
      </c>
      <c r="H23" s="98"/>
      <c r="I23" s="91"/>
      <c r="J23" s="91"/>
      <c r="K23" s="97"/>
      <c r="L23" s="97"/>
      <c r="M23" s="91"/>
      <c r="N23" s="98"/>
    </row>
    <row r="24" spans="1:14" ht="13.5" thickBot="1" x14ac:dyDescent="0.25"/>
    <row r="25" spans="1:14" ht="13.5" x14ac:dyDescent="0.2">
      <c r="A25" s="166" t="s">
        <v>330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8"/>
    </row>
    <row r="26" spans="1:14" ht="14.25" x14ac:dyDescent="0.2">
      <c r="A26" s="169" t="s">
        <v>342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1"/>
    </row>
    <row r="27" spans="1:14" x14ac:dyDescent="0.2">
      <c r="A27" s="172" t="s">
        <v>86</v>
      </c>
      <c r="B27" s="172" t="s">
        <v>89</v>
      </c>
      <c r="C27" s="174" t="s">
        <v>91</v>
      </c>
      <c r="D27" s="176" t="s">
        <v>94</v>
      </c>
      <c r="E27" s="177"/>
      <c r="F27" s="178"/>
      <c r="G27" s="179" t="s">
        <v>102</v>
      </c>
      <c r="H27" s="176" t="s">
        <v>104</v>
      </c>
      <c r="I27" s="177"/>
      <c r="J27" s="178"/>
      <c r="K27" s="176" t="s">
        <v>111</v>
      </c>
      <c r="L27" s="177"/>
      <c r="M27" s="177"/>
      <c r="N27" s="178"/>
    </row>
    <row r="28" spans="1:14" ht="42.75" customHeight="1" thickBot="1" x14ac:dyDescent="0.25">
      <c r="A28" s="173"/>
      <c r="B28" s="173"/>
      <c r="C28" s="175"/>
      <c r="D28" s="55" t="s">
        <v>95</v>
      </c>
      <c r="E28" s="50" t="s">
        <v>184</v>
      </c>
      <c r="F28" s="50" t="s">
        <v>230</v>
      </c>
      <c r="G28" s="180"/>
      <c r="H28" s="56" t="s">
        <v>105</v>
      </c>
      <c r="I28" s="50" t="s">
        <v>232</v>
      </c>
      <c r="J28" s="57" t="s">
        <v>107</v>
      </c>
      <c r="K28" s="55" t="s">
        <v>112</v>
      </c>
      <c r="L28" s="57" t="s">
        <v>115</v>
      </c>
      <c r="M28" s="54" t="s">
        <v>337</v>
      </c>
      <c r="N28" s="58" t="s">
        <v>121</v>
      </c>
    </row>
    <row r="29" spans="1:14" ht="13.5" thickBot="1" x14ac:dyDescent="0.25">
      <c r="A29" s="2"/>
      <c r="B29" s="76" t="s">
        <v>291</v>
      </c>
      <c r="C29" s="82">
        <v>100</v>
      </c>
      <c r="D29" s="77">
        <v>1.9</v>
      </c>
      <c r="E29" s="77">
        <v>7.5</v>
      </c>
      <c r="F29" s="77">
        <v>16.399999999999999</v>
      </c>
      <c r="G29" s="77">
        <v>172.5</v>
      </c>
      <c r="H29" s="77">
        <v>0</v>
      </c>
      <c r="I29" s="96">
        <v>0</v>
      </c>
      <c r="J29" s="101">
        <v>0</v>
      </c>
      <c r="K29" s="101">
        <v>0</v>
      </c>
      <c r="L29" s="101">
        <v>0</v>
      </c>
      <c r="M29" s="102">
        <v>0</v>
      </c>
      <c r="N29" s="101">
        <v>0</v>
      </c>
    </row>
    <row r="30" spans="1:14" ht="13.5" thickBot="1" x14ac:dyDescent="0.25">
      <c r="A30" s="27"/>
      <c r="B30" s="137" t="s">
        <v>327</v>
      </c>
      <c r="C30" s="28">
        <v>250</v>
      </c>
      <c r="D30" s="103">
        <v>4.8</v>
      </c>
      <c r="E30" s="103">
        <v>5.5</v>
      </c>
      <c r="F30" s="103">
        <v>16</v>
      </c>
      <c r="G30" s="103">
        <v>129</v>
      </c>
      <c r="H30" s="103">
        <v>0.1</v>
      </c>
      <c r="I30" s="104">
        <v>0</v>
      </c>
      <c r="J30" s="105">
        <v>8.33</v>
      </c>
      <c r="K30" s="105">
        <v>38</v>
      </c>
      <c r="L30" s="105">
        <v>88</v>
      </c>
      <c r="M30" s="105">
        <v>36</v>
      </c>
      <c r="N30" s="105">
        <v>1.02</v>
      </c>
    </row>
    <row r="31" spans="1:14" ht="26.25" thickBot="1" x14ac:dyDescent="0.25">
      <c r="A31" s="128" t="s">
        <v>87</v>
      </c>
      <c r="B31" s="76" t="s">
        <v>322</v>
      </c>
      <c r="C31" s="62" t="s">
        <v>92</v>
      </c>
      <c r="D31" s="62" t="s">
        <v>96</v>
      </c>
      <c r="E31" s="62" t="s">
        <v>98</v>
      </c>
      <c r="F31" s="62" t="s">
        <v>100</v>
      </c>
      <c r="G31" s="62" t="s">
        <v>18</v>
      </c>
      <c r="H31" s="106" t="s">
        <v>106</v>
      </c>
      <c r="I31" s="94" t="s">
        <v>61</v>
      </c>
      <c r="J31" s="94" t="s">
        <v>108</v>
      </c>
      <c r="K31" s="94" t="s">
        <v>113</v>
      </c>
      <c r="L31" s="94" t="s">
        <v>116</v>
      </c>
      <c r="M31" s="95" t="s">
        <v>119</v>
      </c>
      <c r="N31" s="94" t="s">
        <v>122</v>
      </c>
    </row>
    <row r="32" spans="1:14" ht="13.5" thickBot="1" x14ac:dyDescent="0.25">
      <c r="A32" s="86" t="s">
        <v>88</v>
      </c>
      <c r="B32" s="30" t="s">
        <v>323</v>
      </c>
      <c r="C32" s="85" t="s">
        <v>18</v>
      </c>
      <c r="D32" s="85" t="s">
        <v>97</v>
      </c>
      <c r="E32" s="85" t="s">
        <v>99</v>
      </c>
      <c r="F32" s="85" t="s">
        <v>101</v>
      </c>
      <c r="G32" s="85" t="s">
        <v>103</v>
      </c>
      <c r="H32" s="85" t="s">
        <v>65</v>
      </c>
      <c r="I32" s="92" t="s">
        <v>65</v>
      </c>
      <c r="J32" s="92" t="s">
        <v>109</v>
      </c>
      <c r="K32" s="92" t="s">
        <v>114</v>
      </c>
      <c r="L32" s="107" t="s">
        <v>117</v>
      </c>
      <c r="M32" s="93" t="s">
        <v>120</v>
      </c>
      <c r="N32" s="92" t="s">
        <v>123</v>
      </c>
    </row>
    <row r="33" spans="1:14" ht="13.5" thickBot="1" x14ac:dyDescent="0.25">
      <c r="A33" s="2"/>
      <c r="B33" s="24" t="s">
        <v>292</v>
      </c>
      <c r="C33" s="8" t="s">
        <v>8</v>
      </c>
      <c r="D33" s="8">
        <v>0.5</v>
      </c>
      <c r="E33" s="8">
        <v>0.1</v>
      </c>
      <c r="F33" s="62">
        <v>26.5</v>
      </c>
      <c r="G33" s="8">
        <v>41.6</v>
      </c>
      <c r="H33" s="98">
        <v>0</v>
      </c>
      <c r="I33" s="97">
        <v>0</v>
      </c>
      <c r="J33" s="96">
        <v>0.7</v>
      </c>
      <c r="K33" s="96">
        <v>0.18</v>
      </c>
      <c r="L33" s="108">
        <v>0</v>
      </c>
      <c r="M33" s="91">
        <v>0.12</v>
      </c>
      <c r="N33" s="96">
        <v>0.2</v>
      </c>
    </row>
    <row r="34" spans="1:14" ht="13.5" thickBot="1" x14ac:dyDescent="0.25">
      <c r="A34" s="16"/>
      <c r="B34" s="135" t="s">
        <v>290</v>
      </c>
      <c r="C34" s="62" t="s">
        <v>93</v>
      </c>
      <c r="D34" s="62">
        <v>5</v>
      </c>
      <c r="E34" s="62">
        <v>1</v>
      </c>
      <c r="F34" s="62">
        <v>24</v>
      </c>
      <c r="G34" s="62">
        <v>122</v>
      </c>
      <c r="H34" s="62">
        <v>0.18</v>
      </c>
      <c r="I34" s="97">
        <v>0</v>
      </c>
      <c r="J34" s="109">
        <v>0</v>
      </c>
      <c r="K34" s="8">
        <v>14.5</v>
      </c>
      <c r="L34" s="110">
        <v>45</v>
      </c>
      <c r="M34" s="8">
        <v>10</v>
      </c>
      <c r="N34" s="94">
        <v>0</v>
      </c>
    </row>
    <row r="35" spans="1:14" ht="13.5" thickBot="1" x14ac:dyDescent="0.25">
      <c r="A35" s="3"/>
      <c r="B35" s="15" t="s">
        <v>90</v>
      </c>
      <c r="C35" s="91"/>
      <c r="D35" s="111">
        <f>D34+D33+D32+D31+4.67+14.23</f>
        <v>41.870000000000005</v>
      </c>
      <c r="E35" s="111">
        <f>E34+E33+E32+E31+5.86+1.91</f>
        <v>22.57</v>
      </c>
      <c r="F35" s="74">
        <f>F34+F33+F32+F31+5.9+0.28</f>
        <v>91.56</v>
      </c>
      <c r="G35" s="74">
        <f>G34+G33+G32+G31+99.09+75</f>
        <v>667.69</v>
      </c>
      <c r="H35" s="98"/>
      <c r="I35" s="97"/>
      <c r="J35" s="97"/>
      <c r="K35" s="97"/>
      <c r="L35" s="97"/>
      <c r="M35" s="91"/>
      <c r="N35" s="97"/>
    </row>
    <row r="36" spans="1:14" ht="13.5" thickBot="1" x14ac:dyDescent="0.25"/>
    <row r="37" spans="1:14" ht="13.5" x14ac:dyDescent="0.25">
      <c r="A37" s="181" t="s">
        <v>324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3"/>
    </row>
    <row r="38" spans="1:14" ht="15" x14ac:dyDescent="0.25">
      <c r="A38" s="184" t="s">
        <v>342</v>
      </c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6"/>
    </row>
    <row r="39" spans="1:14" x14ac:dyDescent="0.2">
      <c r="A39" s="151" t="s">
        <v>86</v>
      </c>
      <c r="B39" s="151" t="s">
        <v>89</v>
      </c>
      <c r="C39" s="159" t="s">
        <v>91</v>
      </c>
      <c r="D39" s="161" t="s">
        <v>94</v>
      </c>
      <c r="E39" s="162"/>
      <c r="F39" s="163"/>
      <c r="G39" s="151" t="s">
        <v>102</v>
      </c>
      <c r="H39" s="161" t="s">
        <v>104</v>
      </c>
      <c r="I39" s="162"/>
      <c r="J39" s="163"/>
      <c r="K39" s="161" t="s">
        <v>111</v>
      </c>
      <c r="L39" s="162"/>
      <c r="M39" s="162"/>
      <c r="N39" s="163"/>
    </row>
    <row r="40" spans="1:14" ht="42" customHeight="1" thickBot="1" x14ac:dyDescent="0.25">
      <c r="A40" s="152"/>
      <c r="B40" s="152"/>
      <c r="C40" s="160"/>
      <c r="D40" s="50" t="s">
        <v>95</v>
      </c>
      <c r="E40" s="50" t="s">
        <v>184</v>
      </c>
      <c r="F40" s="50" t="s">
        <v>230</v>
      </c>
      <c r="G40" s="152"/>
      <c r="H40" s="50" t="s">
        <v>338</v>
      </c>
      <c r="I40" s="52" t="s">
        <v>232</v>
      </c>
      <c r="J40" s="50" t="s">
        <v>107</v>
      </c>
      <c r="K40" s="59" t="s">
        <v>112</v>
      </c>
      <c r="L40" s="50" t="s">
        <v>115</v>
      </c>
      <c r="M40" s="60" t="s">
        <v>337</v>
      </c>
      <c r="N40" s="51" t="s">
        <v>121</v>
      </c>
    </row>
    <row r="41" spans="1:14" ht="13.5" customHeight="1" thickBot="1" x14ac:dyDescent="0.25">
      <c r="A41" s="2"/>
      <c r="B41" s="138" t="s">
        <v>289</v>
      </c>
      <c r="C41" s="62">
        <v>100</v>
      </c>
      <c r="D41" s="62">
        <v>0</v>
      </c>
      <c r="E41" s="62">
        <v>0</v>
      </c>
      <c r="F41" s="62">
        <v>10</v>
      </c>
      <c r="G41" s="62">
        <v>47</v>
      </c>
      <c r="H41" s="62">
        <v>0.03</v>
      </c>
      <c r="I41" s="94">
        <v>0.5</v>
      </c>
      <c r="J41" s="95">
        <v>10</v>
      </c>
      <c r="K41" s="94">
        <v>16</v>
      </c>
      <c r="L41" s="94">
        <v>11</v>
      </c>
      <c r="M41" s="94">
        <v>9</v>
      </c>
      <c r="N41" s="94">
        <v>0.2</v>
      </c>
    </row>
    <row r="42" spans="1:14" ht="36.75" customHeight="1" thickBot="1" x14ac:dyDescent="0.25">
      <c r="A42" s="82" t="s">
        <v>124</v>
      </c>
      <c r="B42" s="139" t="s">
        <v>314</v>
      </c>
      <c r="C42" s="62" t="s">
        <v>6</v>
      </c>
      <c r="D42" s="62" t="s">
        <v>133</v>
      </c>
      <c r="E42" s="62" t="s">
        <v>138</v>
      </c>
      <c r="F42" s="62" t="s">
        <v>142</v>
      </c>
      <c r="G42" s="62" t="s">
        <v>146</v>
      </c>
      <c r="H42" s="62" t="s">
        <v>151</v>
      </c>
      <c r="I42" s="97"/>
      <c r="J42" s="94" t="s">
        <v>156</v>
      </c>
      <c r="K42" s="63" t="s">
        <v>157</v>
      </c>
      <c r="L42" s="94" t="s">
        <v>163</v>
      </c>
      <c r="M42" s="94" t="s">
        <v>167</v>
      </c>
      <c r="N42" s="62" t="s">
        <v>170</v>
      </c>
    </row>
    <row r="43" spans="1:14" ht="13.5" thickBot="1" x14ac:dyDescent="0.25">
      <c r="A43" s="86" t="s">
        <v>125</v>
      </c>
      <c r="B43" s="86" t="s">
        <v>127</v>
      </c>
      <c r="C43" s="85" t="s">
        <v>131</v>
      </c>
      <c r="D43" s="85" t="s">
        <v>134</v>
      </c>
      <c r="E43" s="85" t="s">
        <v>139</v>
      </c>
      <c r="F43" s="98">
        <v>0</v>
      </c>
      <c r="G43" s="85" t="s">
        <v>147</v>
      </c>
      <c r="H43" s="85" t="s">
        <v>152</v>
      </c>
      <c r="I43" s="92" t="s">
        <v>154</v>
      </c>
      <c r="J43" s="91">
        <v>0</v>
      </c>
      <c r="K43" s="107" t="s">
        <v>158</v>
      </c>
      <c r="L43" s="92" t="s">
        <v>164</v>
      </c>
      <c r="M43" s="92" t="s">
        <v>154</v>
      </c>
      <c r="N43" s="85" t="s">
        <v>171</v>
      </c>
    </row>
    <row r="44" spans="1:14" ht="13.5" thickBot="1" x14ac:dyDescent="0.25">
      <c r="A44" s="82" t="s">
        <v>126</v>
      </c>
      <c r="B44" s="44" t="s">
        <v>128</v>
      </c>
      <c r="C44" s="62" t="s">
        <v>49</v>
      </c>
      <c r="D44" s="62" t="s">
        <v>135</v>
      </c>
      <c r="E44" s="8" t="s">
        <v>140</v>
      </c>
      <c r="F44" s="62" t="s">
        <v>143</v>
      </c>
      <c r="G44" s="62" t="s">
        <v>148</v>
      </c>
      <c r="H44" s="8" t="s">
        <v>153</v>
      </c>
      <c r="I44" s="94" t="s">
        <v>155</v>
      </c>
      <c r="J44" s="94" t="s">
        <v>155</v>
      </c>
      <c r="K44" s="63" t="s">
        <v>159</v>
      </c>
      <c r="L44" s="94" t="s">
        <v>165</v>
      </c>
      <c r="M44" s="94" t="s">
        <v>168</v>
      </c>
      <c r="N44" s="62" t="s">
        <v>172</v>
      </c>
    </row>
    <row r="45" spans="1:14" ht="26.25" thickBot="1" x14ac:dyDescent="0.25">
      <c r="A45" s="82" t="s">
        <v>40</v>
      </c>
      <c r="B45" s="77" t="s">
        <v>129</v>
      </c>
      <c r="C45" s="62" t="s">
        <v>132</v>
      </c>
      <c r="D45" s="62" t="s">
        <v>136</v>
      </c>
      <c r="E45" s="62" t="s">
        <v>141</v>
      </c>
      <c r="F45" s="62" t="s">
        <v>144</v>
      </c>
      <c r="G45" s="62" t="s">
        <v>149</v>
      </c>
      <c r="H45" s="62" t="s">
        <v>151</v>
      </c>
      <c r="I45" s="94" t="s">
        <v>110</v>
      </c>
      <c r="J45" s="91"/>
      <c r="K45" s="63" t="s">
        <v>160</v>
      </c>
      <c r="L45" s="94" t="s">
        <v>166</v>
      </c>
      <c r="M45" s="94" t="s">
        <v>169</v>
      </c>
      <c r="N45" s="62" t="s">
        <v>173</v>
      </c>
    </row>
    <row r="46" spans="1:14" ht="13.5" thickBot="1" x14ac:dyDescent="0.25">
      <c r="A46" s="82" t="s">
        <v>41</v>
      </c>
      <c r="B46" s="76" t="s">
        <v>300</v>
      </c>
      <c r="C46" s="62">
        <v>200</v>
      </c>
      <c r="D46" s="62" t="s">
        <v>137</v>
      </c>
      <c r="E46" s="97"/>
      <c r="F46" s="8" t="s">
        <v>145</v>
      </c>
      <c r="G46" s="62" t="s">
        <v>150</v>
      </c>
      <c r="H46" s="8" t="s">
        <v>61</v>
      </c>
      <c r="I46" s="97"/>
      <c r="J46" s="96" t="s">
        <v>26</v>
      </c>
      <c r="K46" s="63" t="s">
        <v>161</v>
      </c>
      <c r="L46" s="94" t="s">
        <v>97</v>
      </c>
      <c r="M46" s="97"/>
      <c r="N46" s="8" t="s">
        <v>174</v>
      </c>
    </row>
    <row r="47" spans="1:14" ht="13.5" thickBot="1" x14ac:dyDescent="0.25">
      <c r="A47" s="3"/>
      <c r="B47" s="30" t="s">
        <v>290</v>
      </c>
      <c r="C47" s="85" t="s">
        <v>93</v>
      </c>
      <c r="D47" s="85">
        <v>5</v>
      </c>
      <c r="E47" s="85">
        <v>1</v>
      </c>
      <c r="F47" s="85">
        <v>24</v>
      </c>
      <c r="G47" s="85">
        <v>122</v>
      </c>
      <c r="H47" s="98">
        <v>0.18</v>
      </c>
      <c r="I47" s="97">
        <v>0</v>
      </c>
      <c r="J47" s="91">
        <v>0</v>
      </c>
      <c r="K47" s="97">
        <v>14.5</v>
      </c>
      <c r="L47" s="97">
        <v>45</v>
      </c>
      <c r="M47" s="97">
        <v>10</v>
      </c>
      <c r="N47" s="97">
        <v>0</v>
      </c>
    </row>
    <row r="48" spans="1:14" ht="16.5" thickBot="1" x14ac:dyDescent="0.3">
      <c r="A48" s="3"/>
      <c r="B48" s="17" t="s">
        <v>130</v>
      </c>
      <c r="C48" s="91"/>
      <c r="D48" s="99">
        <f>D47+D46+D45+D44+D43+D42+D41</f>
        <v>31.23</v>
      </c>
      <c r="E48" s="99">
        <f>E47+E46+E45+E44+E43+E42+E41</f>
        <v>20.16</v>
      </c>
      <c r="F48" s="100">
        <f>F47+F46+F45+F44+F43+F42+F41</f>
        <v>109.12</v>
      </c>
      <c r="G48" s="100">
        <f>G47+G46+G45+G44+G43+G42+G41</f>
        <v>750.79</v>
      </c>
      <c r="H48" s="98"/>
      <c r="I48" s="97"/>
      <c r="J48" s="91"/>
      <c r="K48" s="97"/>
      <c r="L48" s="97"/>
      <c r="M48" s="97"/>
      <c r="N48" s="97"/>
    </row>
    <row r="49" spans="1:14" ht="13.5" thickBot="1" x14ac:dyDescent="0.25"/>
    <row r="50" spans="1:14" ht="13.5" x14ac:dyDescent="0.25">
      <c r="A50" s="181" t="s">
        <v>329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3"/>
    </row>
    <row r="51" spans="1:14" x14ac:dyDescent="0.2">
      <c r="A51" s="187" t="s">
        <v>85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9"/>
    </row>
    <row r="52" spans="1:14" x14ac:dyDescent="0.2">
      <c r="A52" s="172" t="s">
        <v>86</v>
      </c>
      <c r="B52" s="172" t="s">
        <v>89</v>
      </c>
      <c r="C52" s="174" t="s">
        <v>91</v>
      </c>
      <c r="D52" s="176" t="s">
        <v>94</v>
      </c>
      <c r="E52" s="177"/>
      <c r="F52" s="178"/>
      <c r="G52" s="190" t="s">
        <v>102</v>
      </c>
      <c r="H52" s="176" t="s">
        <v>104</v>
      </c>
      <c r="I52" s="177"/>
      <c r="J52" s="178"/>
      <c r="K52" s="176" t="s">
        <v>111</v>
      </c>
      <c r="L52" s="177"/>
      <c r="M52" s="177"/>
      <c r="N52" s="178"/>
    </row>
    <row r="53" spans="1:14" ht="39.75" customHeight="1" thickBot="1" x14ac:dyDescent="0.25">
      <c r="A53" s="173"/>
      <c r="B53" s="173"/>
      <c r="C53" s="175"/>
      <c r="D53" s="55" t="s">
        <v>95</v>
      </c>
      <c r="E53" s="55" t="s">
        <v>184</v>
      </c>
      <c r="F53" s="50" t="s">
        <v>230</v>
      </c>
      <c r="G53" s="191"/>
      <c r="H53" s="56" t="s">
        <v>105</v>
      </c>
      <c r="I53" s="52" t="s">
        <v>232</v>
      </c>
      <c r="J53" s="50" t="s">
        <v>107</v>
      </c>
      <c r="K53" s="55" t="s">
        <v>112</v>
      </c>
      <c r="L53" s="55" t="s">
        <v>115</v>
      </c>
      <c r="M53" s="54" t="s">
        <v>337</v>
      </c>
      <c r="N53" s="56" t="s">
        <v>121</v>
      </c>
    </row>
    <row r="54" spans="1:14" ht="26.25" thickBot="1" x14ac:dyDescent="0.25">
      <c r="A54" s="128" t="s">
        <v>175</v>
      </c>
      <c r="B54" s="77" t="s">
        <v>178</v>
      </c>
      <c r="C54" s="62" t="s">
        <v>132</v>
      </c>
      <c r="D54" s="62" t="s">
        <v>181</v>
      </c>
      <c r="E54" s="62" t="s">
        <v>185</v>
      </c>
      <c r="F54" s="62" t="s">
        <v>189</v>
      </c>
      <c r="G54" s="62" t="s">
        <v>192</v>
      </c>
      <c r="H54" s="62" t="s">
        <v>20</v>
      </c>
      <c r="I54" s="87">
        <v>0</v>
      </c>
      <c r="J54" s="26" t="s">
        <v>197</v>
      </c>
      <c r="K54" s="79" t="s">
        <v>198</v>
      </c>
      <c r="L54" s="26" t="s">
        <v>202</v>
      </c>
      <c r="M54" s="82" t="s">
        <v>206</v>
      </c>
      <c r="N54" s="80" t="s">
        <v>209</v>
      </c>
    </row>
    <row r="55" spans="1:14" ht="13.5" thickBot="1" x14ac:dyDescent="0.25">
      <c r="A55" s="82" t="s">
        <v>176</v>
      </c>
      <c r="B55" s="76" t="s">
        <v>325</v>
      </c>
      <c r="C55" s="26">
        <v>250</v>
      </c>
      <c r="D55" s="62" t="s">
        <v>174</v>
      </c>
      <c r="E55" s="62" t="s">
        <v>186</v>
      </c>
      <c r="F55" s="62" t="s">
        <v>190</v>
      </c>
      <c r="G55" s="62" t="s">
        <v>193</v>
      </c>
      <c r="H55" s="62" t="s">
        <v>151</v>
      </c>
      <c r="I55" s="87">
        <v>0</v>
      </c>
      <c r="J55" s="26" t="s">
        <v>66</v>
      </c>
      <c r="K55" s="79" t="s">
        <v>199</v>
      </c>
      <c r="L55" s="26" t="s">
        <v>203</v>
      </c>
      <c r="M55" s="82" t="s">
        <v>207</v>
      </c>
      <c r="N55" s="62" t="s">
        <v>210</v>
      </c>
    </row>
    <row r="56" spans="1:14" ht="26.25" thickBot="1" x14ac:dyDescent="0.25">
      <c r="A56" s="129" t="s">
        <v>294</v>
      </c>
      <c r="B56" s="140" t="s">
        <v>293</v>
      </c>
      <c r="C56" s="85" t="s">
        <v>180</v>
      </c>
      <c r="D56" s="85" t="s">
        <v>182</v>
      </c>
      <c r="E56" s="85" t="s">
        <v>187</v>
      </c>
      <c r="F56" s="85" t="s">
        <v>191</v>
      </c>
      <c r="G56" s="85" t="s">
        <v>194</v>
      </c>
      <c r="H56" s="85" t="s">
        <v>22</v>
      </c>
      <c r="I56" s="83" t="s">
        <v>196</v>
      </c>
      <c r="J56" s="83" t="s">
        <v>110</v>
      </c>
      <c r="K56" s="23" t="s">
        <v>200</v>
      </c>
      <c r="L56" s="83" t="s">
        <v>204</v>
      </c>
      <c r="M56" s="86" t="s">
        <v>162</v>
      </c>
      <c r="N56" s="85" t="s">
        <v>211</v>
      </c>
    </row>
    <row r="57" spans="1:14" ht="13.5" thickBot="1" x14ac:dyDescent="0.25">
      <c r="A57" s="82" t="s">
        <v>177</v>
      </c>
      <c r="B57" s="77" t="s">
        <v>179</v>
      </c>
      <c r="C57" s="62" t="s">
        <v>18</v>
      </c>
      <c r="D57" s="62" t="s">
        <v>183</v>
      </c>
      <c r="E57" s="62" t="s">
        <v>188</v>
      </c>
      <c r="F57" s="62" t="s">
        <v>144</v>
      </c>
      <c r="G57" s="62" t="s">
        <v>195</v>
      </c>
      <c r="H57" s="8" t="s">
        <v>153</v>
      </c>
      <c r="I57" s="78" t="s">
        <v>118</v>
      </c>
      <c r="J57" s="87"/>
      <c r="K57" s="79" t="s">
        <v>201</v>
      </c>
      <c r="L57" s="26" t="s">
        <v>205</v>
      </c>
      <c r="M57" s="82" t="s">
        <v>208</v>
      </c>
      <c r="N57" s="62" t="s">
        <v>212</v>
      </c>
    </row>
    <row r="58" spans="1:14" ht="13.5" thickBot="1" x14ac:dyDescent="0.25">
      <c r="A58" s="2"/>
      <c r="B58" s="76" t="s">
        <v>321</v>
      </c>
      <c r="C58" s="8" t="s">
        <v>8</v>
      </c>
      <c r="D58" s="62">
        <v>6.4</v>
      </c>
      <c r="E58" s="98">
        <v>7.6</v>
      </c>
      <c r="F58" s="62">
        <v>34.4</v>
      </c>
      <c r="G58" s="62">
        <v>198</v>
      </c>
      <c r="H58" s="81">
        <v>0</v>
      </c>
      <c r="I58" s="81">
        <v>0</v>
      </c>
      <c r="J58" s="87">
        <v>0</v>
      </c>
      <c r="K58" s="78">
        <v>0.08</v>
      </c>
      <c r="L58" s="26">
        <v>0.66</v>
      </c>
      <c r="M58" s="88">
        <v>0.01</v>
      </c>
      <c r="N58" s="8" t="s">
        <v>37</v>
      </c>
    </row>
    <row r="59" spans="1:14" ht="13.5" thickBot="1" x14ac:dyDescent="0.25">
      <c r="A59" s="1"/>
      <c r="B59" s="135" t="s">
        <v>290</v>
      </c>
      <c r="C59" s="62" t="s">
        <v>93</v>
      </c>
      <c r="D59" s="62">
        <v>5</v>
      </c>
      <c r="E59" s="62">
        <v>1</v>
      </c>
      <c r="F59" s="62">
        <v>24</v>
      </c>
      <c r="G59" s="62">
        <v>122</v>
      </c>
      <c r="H59" s="62">
        <v>0.18</v>
      </c>
      <c r="I59" s="87">
        <v>0</v>
      </c>
      <c r="J59" s="87">
        <v>0</v>
      </c>
      <c r="K59" s="79">
        <v>14.5</v>
      </c>
      <c r="L59" s="26">
        <v>45</v>
      </c>
      <c r="M59" s="82">
        <v>10</v>
      </c>
      <c r="N59" s="80">
        <v>0</v>
      </c>
    </row>
    <row r="60" spans="1:14" ht="13.5" thickBot="1" x14ac:dyDescent="0.25">
      <c r="A60" s="3"/>
      <c r="B60" s="15" t="s">
        <v>90</v>
      </c>
      <c r="C60" s="91"/>
      <c r="D60" s="111">
        <f>D59+D58+D57+D56+D55+D54</f>
        <v>36.049999999999997</v>
      </c>
      <c r="E60" s="112">
        <f>E59+E58+E57+E56+E55+E54</f>
        <v>37.19</v>
      </c>
      <c r="F60" s="74">
        <f>F59+F58+F57+F56+F55+F54</f>
        <v>108.92</v>
      </c>
      <c r="G60" s="113">
        <f>G59+G58+G57+G56+G55+G54</f>
        <v>902.05000000000007</v>
      </c>
      <c r="H60" s="81"/>
      <c r="I60" s="87"/>
      <c r="J60" s="87"/>
      <c r="K60" s="97"/>
      <c r="L60" s="97"/>
      <c r="M60" s="91"/>
      <c r="N60" s="98"/>
    </row>
    <row r="61" spans="1:14" ht="13.5" thickBot="1" x14ac:dyDescent="0.25"/>
    <row r="62" spans="1:14" ht="13.5" x14ac:dyDescent="0.25">
      <c r="A62" s="181" t="s">
        <v>328</v>
      </c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3"/>
    </row>
    <row r="63" spans="1:14" ht="15.75" x14ac:dyDescent="0.25">
      <c r="A63" s="148" t="s">
        <v>0</v>
      </c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50"/>
    </row>
    <row r="64" spans="1:14" x14ac:dyDescent="0.2">
      <c r="A64" s="151" t="s">
        <v>86</v>
      </c>
      <c r="B64" s="151" t="s">
        <v>89</v>
      </c>
      <c r="C64" s="159" t="s">
        <v>91</v>
      </c>
      <c r="D64" s="161" t="s">
        <v>94</v>
      </c>
      <c r="E64" s="162"/>
      <c r="F64" s="163"/>
      <c r="G64" s="151" t="s">
        <v>102</v>
      </c>
      <c r="H64" s="161" t="s">
        <v>104</v>
      </c>
      <c r="I64" s="162"/>
      <c r="J64" s="163"/>
      <c r="K64" s="161" t="s">
        <v>111</v>
      </c>
      <c r="L64" s="162"/>
      <c r="M64" s="162"/>
      <c r="N64" s="163"/>
    </row>
    <row r="65" spans="1:14" ht="37.5" customHeight="1" thickBot="1" x14ac:dyDescent="0.25">
      <c r="A65" s="152"/>
      <c r="B65" s="152"/>
      <c r="C65" s="160"/>
      <c r="D65" s="53" t="s">
        <v>9</v>
      </c>
      <c r="E65" s="50" t="s">
        <v>184</v>
      </c>
      <c r="F65" s="50" t="s">
        <v>230</v>
      </c>
      <c r="G65" s="152"/>
      <c r="H65" s="51" t="s">
        <v>105</v>
      </c>
      <c r="I65" s="50" t="s">
        <v>232</v>
      </c>
      <c r="J65" s="50" t="s">
        <v>107</v>
      </c>
      <c r="K65" s="59" t="s">
        <v>112</v>
      </c>
      <c r="L65" s="53" t="s">
        <v>29</v>
      </c>
      <c r="M65" s="54" t="s">
        <v>337</v>
      </c>
      <c r="N65" s="51" t="s">
        <v>121</v>
      </c>
    </row>
    <row r="66" spans="1:14" ht="13.5" thickBot="1" x14ac:dyDescent="0.25">
      <c r="A66" s="2"/>
      <c r="B66" s="76" t="s">
        <v>291</v>
      </c>
      <c r="C66" s="62">
        <v>100</v>
      </c>
      <c r="D66" s="62">
        <v>0</v>
      </c>
      <c r="E66" s="62">
        <v>0</v>
      </c>
      <c r="F66" s="62">
        <v>10</v>
      </c>
      <c r="G66" s="62">
        <v>47</v>
      </c>
      <c r="H66" s="62">
        <v>0.02</v>
      </c>
      <c r="I66" s="87">
        <v>0</v>
      </c>
      <c r="J66" s="26">
        <v>5</v>
      </c>
      <c r="K66" s="26">
        <v>19</v>
      </c>
      <c r="L66" s="82">
        <v>16</v>
      </c>
      <c r="M66" s="82">
        <v>12</v>
      </c>
      <c r="N66" s="62">
        <v>0</v>
      </c>
    </row>
    <row r="67" spans="1:14" ht="26.25" thickBot="1" x14ac:dyDescent="0.25">
      <c r="A67" s="46" t="s">
        <v>339</v>
      </c>
      <c r="B67" s="44" t="s">
        <v>3</v>
      </c>
      <c r="C67" s="47">
        <v>250</v>
      </c>
      <c r="D67" s="62" t="s">
        <v>344</v>
      </c>
      <c r="E67" s="62" t="s">
        <v>345</v>
      </c>
      <c r="F67" s="62" t="s">
        <v>346</v>
      </c>
      <c r="G67" s="62" t="s">
        <v>347</v>
      </c>
      <c r="H67" s="62" t="s">
        <v>348</v>
      </c>
      <c r="I67" s="87"/>
      <c r="J67" s="26" t="s">
        <v>349</v>
      </c>
      <c r="K67" s="26" t="s">
        <v>350</v>
      </c>
      <c r="L67" s="82" t="s">
        <v>351</v>
      </c>
      <c r="M67" s="82" t="s">
        <v>352</v>
      </c>
      <c r="N67" s="62" t="s">
        <v>353</v>
      </c>
    </row>
    <row r="68" spans="1:14" ht="26.25" thickBot="1" x14ac:dyDescent="0.25">
      <c r="A68" s="45" t="s">
        <v>354</v>
      </c>
      <c r="B68" s="76" t="s">
        <v>295</v>
      </c>
      <c r="C68" s="62" t="s">
        <v>18</v>
      </c>
      <c r="D68" s="62" t="s">
        <v>215</v>
      </c>
      <c r="E68" s="62" t="s">
        <v>217</v>
      </c>
      <c r="F68" s="62" t="s">
        <v>218</v>
      </c>
      <c r="G68" s="82">
        <v>187.04</v>
      </c>
      <c r="H68" s="8" t="s">
        <v>13</v>
      </c>
      <c r="I68" s="78" t="s">
        <v>110</v>
      </c>
      <c r="J68" s="87"/>
      <c r="K68" s="26" t="s">
        <v>219</v>
      </c>
      <c r="L68" s="78" t="s">
        <v>220</v>
      </c>
      <c r="M68" s="115" t="s">
        <v>110</v>
      </c>
      <c r="N68" s="26">
        <v>1.1000000000000001</v>
      </c>
    </row>
    <row r="69" spans="1:14" ht="26.25" thickBot="1" x14ac:dyDescent="0.25">
      <c r="A69" s="2"/>
      <c r="B69" s="76" t="s">
        <v>317</v>
      </c>
      <c r="C69" s="47" t="s">
        <v>318</v>
      </c>
      <c r="D69" s="62">
        <v>6</v>
      </c>
      <c r="E69" s="62">
        <v>11.6</v>
      </c>
      <c r="F69" s="62">
        <v>0.67</v>
      </c>
      <c r="G69" s="62">
        <v>132</v>
      </c>
      <c r="H69" s="62">
        <v>0.9</v>
      </c>
      <c r="I69" s="87">
        <v>0</v>
      </c>
      <c r="J69" s="78">
        <v>0</v>
      </c>
      <c r="K69" s="26">
        <v>0.35</v>
      </c>
      <c r="L69" s="82">
        <v>1.59</v>
      </c>
      <c r="M69" s="115">
        <v>0.2</v>
      </c>
      <c r="N69" s="62">
        <v>0.2</v>
      </c>
    </row>
    <row r="70" spans="1:14" ht="26.25" thickBot="1" x14ac:dyDescent="0.25">
      <c r="A70" s="82"/>
      <c r="B70" s="76" t="s">
        <v>343</v>
      </c>
      <c r="C70" s="8" t="s">
        <v>8</v>
      </c>
      <c r="D70" s="62" t="s">
        <v>216</v>
      </c>
      <c r="E70" s="97">
        <v>0</v>
      </c>
      <c r="F70" s="62" t="s">
        <v>56</v>
      </c>
      <c r="G70" s="62" t="s">
        <v>60</v>
      </c>
      <c r="H70" s="81">
        <v>0</v>
      </c>
      <c r="I70" s="87">
        <v>0</v>
      </c>
      <c r="J70" s="26" t="s">
        <v>68</v>
      </c>
      <c r="K70" s="26" t="s">
        <v>72</v>
      </c>
      <c r="L70" s="82" t="s">
        <v>221</v>
      </c>
      <c r="M70" s="82" t="s">
        <v>80</v>
      </c>
      <c r="N70" s="78" t="s">
        <v>84</v>
      </c>
    </row>
    <row r="71" spans="1:14" ht="13.5" thickBot="1" x14ac:dyDescent="0.25">
      <c r="A71" s="3"/>
      <c r="B71" s="30" t="s">
        <v>290</v>
      </c>
      <c r="C71" s="85" t="s">
        <v>93</v>
      </c>
      <c r="D71" s="85">
        <v>5</v>
      </c>
      <c r="E71" s="85">
        <v>1</v>
      </c>
      <c r="F71" s="85">
        <v>24</v>
      </c>
      <c r="G71" s="85">
        <v>122</v>
      </c>
      <c r="H71" s="81">
        <v>0.18</v>
      </c>
      <c r="I71" s="87">
        <v>0</v>
      </c>
      <c r="J71" s="87">
        <v>0</v>
      </c>
      <c r="K71" s="87">
        <v>14.5</v>
      </c>
      <c r="L71" s="88">
        <v>45</v>
      </c>
      <c r="M71" s="88">
        <v>10</v>
      </c>
      <c r="N71" s="87">
        <v>0</v>
      </c>
    </row>
    <row r="72" spans="1:14" ht="13.5" thickBot="1" x14ac:dyDescent="0.25">
      <c r="A72" s="11"/>
      <c r="B72" s="30" t="s">
        <v>296</v>
      </c>
      <c r="C72" s="141" t="s">
        <v>355</v>
      </c>
      <c r="D72" s="85">
        <v>1.8</v>
      </c>
      <c r="E72" s="85">
        <v>7.5</v>
      </c>
      <c r="F72" s="85">
        <v>18.7</v>
      </c>
      <c r="G72" s="85">
        <v>164.5</v>
      </c>
      <c r="H72" s="85">
        <v>0.02</v>
      </c>
      <c r="I72" s="87">
        <v>0</v>
      </c>
      <c r="J72" s="85">
        <v>2</v>
      </c>
      <c r="K72" s="85">
        <v>1.5</v>
      </c>
      <c r="L72" s="85">
        <v>2.58</v>
      </c>
      <c r="M72" s="83">
        <v>0.7</v>
      </c>
      <c r="N72" s="85">
        <v>0</v>
      </c>
    </row>
    <row r="73" spans="1:14" ht="16.5" thickBot="1" x14ac:dyDescent="0.25">
      <c r="A73" s="3"/>
      <c r="B73" s="12" t="s">
        <v>5</v>
      </c>
      <c r="C73" s="3"/>
      <c r="D73" s="114">
        <f>D72+D71+D70+D69+D68+D67+D66</f>
        <v>21.15</v>
      </c>
      <c r="E73" s="89">
        <f>E72+E71+E70+E69+E68+E67+E66</f>
        <v>29.009999999999998</v>
      </c>
      <c r="F73" s="114">
        <f>F72+F71+F70+F69+F68+F67+F66</f>
        <v>130.08000000000001</v>
      </c>
      <c r="G73" s="61">
        <f>G72+G71+G70+G69+G68+G67+G66</f>
        <v>909.98</v>
      </c>
      <c r="H73" s="98"/>
      <c r="I73" s="97"/>
      <c r="J73" s="97"/>
      <c r="K73" s="97"/>
      <c r="L73" s="91"/>
      <c r="M73" s="91"/>
      <c r="N73" s="97"/>
    </row>
    <row r="74" spans="1:14" ht="13.5" thickBot="1" x14ac:dyDescent="0.25"/>
    <row r="75" spans="1:14" ht="13.5" x14ac:dyDescent="0.25">
      <c r="A75" s="181" t="s">
        <v>333</v>
      </c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3"/>
    </row>
    <row r="76" spans="1:14" ht="16.5" x14ac:dyDescent="0.25">
      <c r="A76" s="192" t="s">
        <v>222</v>
      </c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4"/>
    </row>
    <row r="77" spans="1:14" ht="13.5" thickBot="1" x14ac:dyDescent="0.25">
      <c r="A77" s="172" t="s">
        <v>86</v>
      </c>
      <c r="B77" s="172" t="s">
        <v>89</v>
      </c>
      <c r="C77" s="174" t="s">
        <v>91</v>
      </c>
      <c r="D77" s="176" t="s">
        <v>94</v>
      </c>
      <c r="E77" s="177"/>
      <c r="F77" s="178"/>
      <c r="G77" s="190" t="s">
        <v>102</v>
      </c>
      <c r="H77" s="176" t="s">
        <v>104</v>
      </c>
      <c r="I77" s="177"/>
      <c r="J77" s="178"/>
      <c r="K77" s="176" t="s">
        <v>111</v>
      </c>
      <c r="L77" s="177"/>
      <c r="M77" s="177"/>
      <c r="N77" s="178"/>
    </row>
    <row r="78" spans="1:14" ht="40.5" customHeight="1" thickBot="1" x14ac:dyDescent="0.25">
      <c r="A78" s="173"/>
      <c r="B78" s="173"/>
      <c r="C78" s="175"/>
      <c r="D78" s="64" t="s">
        <v>227</v>
      </c>
      <c r="E78" s="55" t="s">
        <v>184</v>
      </c>
      <c r="F78" s="55" t="s">
        <v>230</v>
      </c>
      <c r="G78" s="191"/>
      <c r="H78" s="65" t="s">
        <v>231</v>
      </c>
      <c r="I78" s="55" t="s">
        <v>232</v>
      </c>
      <c r="J78" s="55" t="s">
        <v>107</v>
      </c>
      <c r="K78" s="55" t="s">
        <v>112</v>
      </c>
      <c r="L78" s="64" t="s">
        <v>235</v>
      </c>
      <c r="M78" s="66" t="s">
        <v>237</v>
      </c>
      <c r="N78" s="56" t="s">
        <v>121</v>
      </c>
    </row>
    <row r="79" spans="1:14" ht="26.25" thickBot="1" x14ac:dyDescent="0.25">
      <c r="A79" s="130" t="s">
        <v>299</v>
      </c>
      <c r="B79" s="140" t="s">
        <v>297</v>
      </c>
      <c r="C79" s="85" t="s">
        <v>132</v>
      </c>
      <c r="D79" s="85">
        <v>1.3</v>
      </c>
      <c r="E79" s="85">
        <v>6.19</v>
      </c>
      <c r="F79" s="85">
        <v>4.72</v>
      </c>
      <c r="G79" s="85">
        <v>79.599999999999994</v>
      </c>
      <c r="H79" s="85">
        <v>0.06</v>
      </c>
      <c r="I79" s="85">
        <v>0</v>
      </c>
      <c r="J79" s="83">
        <v>20.48</v>
      </c>
      <c r="K79" s="83">
        <v>17.579999999999998</v>
      </c>
      <c r="L79" s="83">
        <v>32.880000000000003</v>
      </c>
      <c r="M79" s="86">
        <v>17.79</v>
      </c>
      <c r="N79" s="85">
        <v>0.84</v>
      </c>
    </row>
    <row r="80" spans="1:14" ht="26.25" thickBot="1" x14ac:dyDescent="0.25">
      <c r="A80" s="131"/>
      <c r="B80" s="139" t="s">
        <v>326</v>
      </c>
      <c r="C80" s="26">
        <v>250</v>
      </c>
      <c r="D80" s="62">
        <v>7</v>
      </c>
      <c r="E80" s="62">
        <v>5.58</v>
      </c>
      <c r="F80" s="62">
        <v>13</v>
      </c>
      <c r="G80" s="62">
        <v>139</v>
      </c>
      <c r="H80" s="62">
        <v>0.08</v>
      </c>
      <c r="I80" s="87">
        <v>0</v>
      </c>
      <c r="J80" s="26">
        <v>16.600000000000001</v>
      </c>
      <c r="K80" s="79">
        <v>38</v>
      </c>
      <c r="L80" s="26">
        <v>80.5</v>
      </c>
      <c r="M80" s="82">
        <v>52</v>
      </c>
      <c r="N80" s="62">
        <v>1.24</v>
      </c>
    </row>
    <row r="81" spans="1:14" ht="26.25" thickBot="1" x14ac:dyDescent="0.25">
      <c r="A81" s="26" t="s">
        <v>223</v>
      </c>
      <c r="B81" s="77" t="s">
        <v>224</v>
      </c>
      <c r="C81" s="62" t="s">
        <v>92</v>
      </c>
      <c r="D81" s="62" t="s">
        <v>96</v>
      </c>
      <c r="E81" s="62" t="s">
        <v>229</v>
      </c>
      <c r="F81" s="62" t="s">
        <v>100</v>
      </c>
      <c r="G81" s="62" t="s">
        <v>18</v>
      </c>
      <c r="H81" s="62" t="s">
        <v>67</v>
      </c>
      <c r="I81" s="26" t="s">
        <v>233</v>
      </c>
      <c r="J81" s="26" t="s">
        <v>171</v>
      </c>
      <c r="K81" s="26" t="s">
        <v>234</v>
      </c>
      <c r="L81" s="26" t="s">
        <v>236</v>
      </c>
      <c r="M81" s="26" t="s">
        <v>24</v>
      </c>
      <c r="N81" s="22" t="s">
        <v>228</v>
      </c>
    </row>
    <row r="82" spans="1:14" ht="13.5" thickBot="1" x14ac:dyDescent="0.25">
      <c r="A82" s="6"/>
      <c r="B82" s="76" t="s">
        <v>292</v>
      </c>
      <c r="C82" s="62" t="s">
        <v>8</v>
      </c>
      <c r="D82" s="62">
        <v>0.5</v>
      </c>
      <c r="E82" s="62">
        <v>0.1</v>
      </c>
      <c r="F82" s="62">
        <v>26.5</v>
      </c>
      <c r="G82" s="62">
        <v>41.6</v>
      </c>
      <c r="H82" s="81">
        <v>0</v>
      </c>
      <c r="I82" s="87">
        <v>0</v>
      </c>
      <c r="J82" s="87">
        <v>0.7</v>
      </c>
      <c r="K82" s="87">
        <v>0.18</v>
      </c>
      <c r="L82" s="87">
        <v>0</v>
      </c>
      <c r="M82" s="88">
        <v>0.12</v>
      </c>
      <c r="N82" s="87">
        <v>0.2</v>
      </c>
    </row>
    <row r="83" spans="1:14" ht="13.5" thickBot="1" x14ac:dyDescent="0.25">
      <c r="A83" s="6"/>
      <c r="B83" s="30" t="s">
        <v>290</v>
      </c>
      <c r="C83" s="85">
        <v>40</v>
      </c>
      <c r="D83" s="85">
        <v>5</v>
      </c>
      <c r="E83" s="85">
        <v>1</v>
      </c>
      <c r="F83" s="85">
        <v>24</v>
      </c>
      <c r="G83" s="85">
        <v>122</v>
      </c>
      <c r="H83" s="81">
        <v>0.18</v>
      </c>
      <c r="I83" s="87">
        <v>0</v>
      </c>
      <c r="J83" s="87">
        <v>0</v>
      </c>
      <c r="K83" s="87">
        <v>14.5</v>
      </c>
      <c r="L83" s="87">
        <v>45</v>
      </c>
      <c r="M83" s="88">
        <v>10</v>
      </c>
      <c r="N83" s="87">
        <v>0</v>
      </c>
    </row>
    <row r="84" spans="1:14" ht="13.5" thickBot="1" x14ac:dyDescent="0.25">
      <c r="A84" s="6"/>
      <c r="B84" s="77" t="s">
        <v>225</v>
      </c>
      <c r="C84" s="62" t="s">
        <v>93</v>
      </c>
      <c r="D84" s="62">
        <v>0.04</v>
      </c>
      <c r="E84" s="87">
        <v>0</v>
      </c>
      <c r="F84" s="62">
        <v>29.8</v>
      </c>
      <c r="G84" s="62">
        <v>154</v>
      </c>
      <c r="H84" s="81">
        <v>0</v>
      </c>
      <c r="I84" s="87">
        <v>0</v>
      </c>
      <c r="J84" s="87">
        <v>0</v>
      </c>
      <c r="K84" s="87">
        <v>0.1</v>
      </c>
      <c r="L84" s="87">
        <v>0.5</v>
      </c>
      <c r="M84" s="88">
        <v>0.2</v>
      </c>
      <c r="N84" s="87">
        <v>0</v>
      </c>
    </row>
    <row r="85" spans="1:14" ht="13.5" thickBot="1" x14ac:dyDescent="0.25">
      <c r="A85" s="83" t="s">
        <v>214</v>
      </c>
      <c r="B85" s="85" t="s">
        <v>298</v>
      </c>
      <c r="C85" s="85" t="s">
        <v>132</v>
      </c>
      <c r="D85" s="85">
        <v>0</v>
      </c>
      <c r="E85" s="85">
        <v>0</v>
      </c>
      <c r="F85" s="85">
        <v>10</v>
      </c>
      <c r="G85" s="85">
        <v>47</v>
      </c>
      <c r="H85" s="85">
        <v>0.03</v>
      </c>
      <c r="I85" s="87">
        <v>0.5</v>
      </c>
      <c r="J85" s="85">
        <v>10</v>
      </c>
      <c r="K85" s="85">
        <v>16</v>
      </c>
      <c r="L85" s="83">
        <v>11</v>
      </c>
      <c r="M85" s="88">
        <v>9</v>
      </c>
      <c r="N85" s="85">
        <v>0.2</v>
      </c>
    </row>
    <row r="86" spans="1:14" ht="13.5" thickBot="1" x14ac:dyDescent="0.25">
      <c r="A86" s="6"/>
      <c r="B86" s="18" t="s">
        <v>226</v>
      </c>
      <c r="C86" s="3"/>
      <c r="D86" s="116">
        <f>D85+D84+D83+D82+D81+D80+D79</f>
        <v>27.71</v>
      </c>
      <c r="E86" s="116">
        <f>E85+E84+E83+E82+E81+E80+E79</f>
        <v>17.72</v>
      </c>
      <c r="F86" s="116">
        <f>F85+F84+F83+F82+F81+F80+F79</f>
        <v>114.55</v>
      </c>
      <c r="G86" s="117">
        <f>G85+G84+G82+G83+G81+G80+G79</f>
        <v>733.2</v>
      </c>
      <c r="H86" s="10"/>
      <c r="I86" s="6"/>
      <c r="J86" s="6"/>
      <c r="K86" s="6"/>
      <c r="L86" s="6"/>
      <c r="M86" s="3"/>
      <c r="N86" s="6"/>
    </row>
    <row r="87" spans="1:14" ht="13.5" thickBot="1" x14ac:dyDescent="0.25"/>
    <row r="88" spans="1:14" ht="13.5" x14ac:dyDescent="0.25">
      <c r="A88" s="181" t="s">
        <v>334</v>
      </c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3"/>
    </row>
    <row r="89" spans="1:14" ht="16.5" x14ac:dyDescent="0.25">
      <c r="A89" s="192" t="s">
        <v>222</v>
      </c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4"/>
    </row>
    <row r="90" spans="1:14" x14ac:dyDescent="0.2">
      <c r="A90" s="195" t="s">
        <v>238</v>
      </c>
      <c r="B90" s="172" t="s">
        <v>89</v>
      </c>
      <c r="C90" s="174" t="s">
        <v>91</v>
      </c>
      <c r="D90" s="176" t="s">
        <v>94</v>
      </c>
      <c r="E90" s="177"/>
      <c r="F90" s="178"/>
      <c r="G90" s="190" t="s">
        <v>102</v>
      </c>
      <c r="H90" s="176" t="s">
        <v>104</v>
      </c>
      <c r="I90" s="177"/>
      <c r="J90" s="178"/>
      <c r="K90" s="176" t="s">
        <v>111</v>
      </c>
      <c r="L90" s="177"/>
      <c r="M90" s="177"/>
      <c r="N90" s="178"/>
    </row>
    <row r="91" spans="1:14" ht="39" customHeight="1" thickBot="1" x14ac:dyDescent="0.25">
      <c r="A91" s="196"/>
      <c r="B91" s="173"/>
      <c r="C91" s="175"/>
      <c r="D91" s="55" t="s">
        <v>95</v>
      </c>
      <c r="E91" s="50" t="s">
        <v>184</v>
      </c>
      <c r="F91" s="50" t="s">
        <v>230</v>
      </c>
      <c r="G91" s="191"/>
      <c r="H91" s="51" t="s">
        <v>105</v>
      </c>
      <c r="I91" s="59" t="s">
        <v>232</v>
      </c>
      <c r="J91" s="67" t="s">
        <v>255</v>
      </c>
      <c r="K91" s="68" t="s">
        <v>112</v>
      </c>
      <c r="L91" s="55" t="s">
        <v>115</v>
      </c>
      <c r="M91" s="60" t="s">
        <v>337</v>
      </c>
      <c r="N91" s="51" t="s">
        <v>121</v>
      </c>
    </row>
    <row r="92" spans="1:14" ht="13.5" thickBot="1" x14ac:dyDescent="0.25">
      <c r="A92" s="26" t="s">
        <v>239</v>
      </c>
      <c r="B92" s="77" t="s">
        <v>242</v>
      </c>
      <c r="C92" s="8" t="s">
        <v>132</v>
      </c>
      <c r="D92" s="62" t="s">
        <v>245</v>
      </c>
      <c r="E92" s="62" t="s">
        <v>248</v>
      </c>
      <c r="F92" s="62" t="s">
        <v>250</v>
      </c>
      <c r="G92" s="62" t="s">
        <v>252</v>
      </c>
      <c r="H92" s="62" t="s">
        <v>152</v>
      </c>
      <c r="I92" s="87"/>
      <c r="J92" s="26" t="s">
        <v>256</v>
      </c>
      <c r="K92" s="79" t="s">
        <v>259</v>
      </c>
      <c r="L92" s="26" t="s">
        <v>261</v>
      </c>
      <c r="M92" s="26">
        <v>15.16</v>
      </c>
      <c r="N92" s="62" t="s">
        <v>213</v>
      </c>
    </row>
    <row r="93" spans="1:14" ht="26.25" thickBot="1" x14ac:dyDescent="0.25">
      <c r="A93" s="26" t="s">
        <v>240</v>
      </c>
      <c r="B93" s="77" t="s">
        <v>43</v>
      </c>
      <c r="C93" s="9" t="s">
        <v>6</v>
      </c>
      <c r="D93" s="62" t="s">
        <v>246</v>
      </c>
      <c r="E93" s="62" t="s">
        <v>50</v>
      </c>
      <c r="F93" s="62" t="s">
        <v>53</v>
      </c>
      <c r="G93" s="62" t="s">
        <v>57</v>
      </c>
      <c r="H93" s="62" t="s">
        <v>254</v>
      </c>
      <c r="I93" s="87"/>
      <c r="J93" s="26" t="s">
        <v>257</v>
      </c>
      <c r="K93" s="79" t="s">
        <v>69</v>
      </c>
      <c r="L93" s="26" t="s">
        <v>73</v>
      </c>
      <c r="M93" s="26" t="s">
        <v>77</v>
      </c>
      <c r="N93" s="62" t="s">
        <v>263</v>
      </c>
    </row>
    <row r="94" spans="1:14" ht="13.5" thickBot="1" x14ac:dyDescent="0.25">
      <c r="A94" s="83" t="s">
        <v>241</v>
      </c>
      <c r="B94" s="83" t="s">
        <v>243</v>
      </c>
      <c r="C94" s="5" t="s">
        <v>244</v>
      </c>
      <c r="D94" s="85" t="s">
        <v>247</v>
      </c>
      <c r="E94" s="85" t="s">
        <v>249</v>
      </c>
      <c r="F94" s="85" t="s">
        <v>251</v>
      </c>
      <c r="G94" s="85" t="s">
        <v>253</v>
      </c>
      <c r="H94" s="98"/>
      <c r="I94" s="23" t="s">
        <v>61</v>
      </c>
      <c r="J94" s="83" t="s">
        <v>258</v>
      </c>
      <c r="K94" s="23" t="s">
        <v>260</v>
      </c>
      <c r="L94" s="87"/>
      <c r="M94" s="83" t="s">
        <v>262</v>
      </c>
      <c r="N94" s="85" t="s">
        <v>170</v>
      </c>
    </row>
    <row r="95" spans="1:14" ht="13.5" thickBot="1" x14ac:dyDescent="0.25">
      <c r="A95" s="7"/>
      <c r="B95" s="76" t="s">
        <v>300</v>
      </c>
      <c r="C95" s="8" t="s">
        <v>8</v>
      </c>
      <c r="D95" s="8">
        <v>1.04</v>
      </c>
      <c r="E95" s="8">
        <v>0</v>
      </c>
      <c r="F95" s="62">
        <v>26.69</v>
      </c>
      <c r="G95" s="8">
        <v>107.44</v>
      </c>
      <c r="H95" s="8">
        <v>0</v>
      </c>
      <c r="I95" s="120">
        <v>0</v>
      </c>
      <c r="J95" s="26">
        <v>0.41</v>
      </c>
      <c r="K95" s="79">
        <v>41.14</v>
      </c>
      <c r="L95" s="26">
        <v>29.2</v>
      </c>
      <c r="M95" s="26">
        <v>22.96</v>
      </c>
      <c r="N95" s="62">
        <v>0.68</v>
      </c>
    </row>
    <row r="96" spans="1:14" ht="13.5" thickBot="1" x14ac:dyDescent="0.25">
      <c r="A96" s="1"/>
      <c r="B96" s="135" t="s">
        <v>290</v>
      </c>
      <c r="C96" s="9">
        <v>40</v>
      </c>
      <c r="D96" s="62">
        <v>5</v>
      </c>
      <c r="E96" s="62">
        <v>1</v>
      </c>
      <c r="F96" s="62">
        <v>24</v>
      </c>
      <c r="G96" s="62">
        <v>122</v>
      </c>
      <c r="H96" s="62">
        <v>0.18</v>
      </c>
      <c r="I96" s="87">
        <v>0</v>
      </c>
      <c r="J96" s="87">
        <v>0</v>
      </c>
      <c r="K96" s="79">
        <v>14.5</v>
      </c>
      <c r="L96" s="26">
        <v>45</v>
      </c>
      <c r="M96" s="78">
        <v>10</v>
      </c>
      <c r="N96" s="62">
        <v>0</v>
      </c>
    </row>
    <row r="97" spans="1:14" ht="13.5" thickBot="1" x14ac:dyDescent="0.25">
      <c r="A97" s="6"/>
      <c r="B97" s="18" t="s">
        <v>90</v>
      </c>
      <c r="C97" s="3"/>
      <c r="D97" s="118">
        <f>D96+D95+D94+D93+D92</f>
        <v>22.529999999999998</v>
      </c>
      <c r="E97" s="119">
        <f>E96+E95+E94+E93+E92</f>
        <v>34.300000000000004</v>
      </c>
      <c r="F97" s="119">
        <f>F96+F95+F94+F93+F92</f>
        <v>115.36999999999999</v>
      </c>
      <c r="G97" s="113">
        <f>G96+G95+G94+G93+G92</f>
        <v>832.27</v>
      </c>
      <c r="H97" s="98"/>
      <c r="I97" s="6"/>
      <c r="J97" s="6"/>
      <c r="K97" s="6"/>
      <c r="L97" s="6"/>
      <c r="M97" s="6"/>
      <c r="N97" s="6"/>
    </row>
    <row r="98" spans="1:14" ht="13.5" thickBot="1" x14ac:dyDescent="0.25"/>
    <row r="99" spans="1:14" ht="13.5" x14ac:dyDescent="0.25">
      <c r="A99" s="181" t="s">
        <v>335</v>
      </c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3"/>
    </row>
    <row r="100" spans="1:14" ht="15.75" x14ac:dyDescent="0.25">
      <c r="A100" s="148" t="s">
        <v>0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50"/>
    </row>
    <row r="101" spans="1:14" x14ac:dyDescent="0.2">
      <c r="A101" s="172" t="s">
        <v>86</v>
      </c>
      <c r="B101" s="172" t="s">
        <v>89</v>
      </c>
      <c r="C101" s="197" t="s">
        <v>91</v>
      </c>
      <c r="D101" s="199" t="s">
        <v>94</v>
      </c>
      <c r="E101" s="200"/>
      <c r="F101" s="201"/>
      <c r="G101" s="202" t="s">
        <v>102</v>
      </c>
      <c r="H101" s="199" t="s">
        <v>104</v>
      </c>
      <c r="I101" s="200"/>
      <c r="J101" s="201"/>
      <c r="K101" s="199" t="s">
        <v>111</v>
      </c>
      <c r="L101" s="200"/>
      <c r="M101" s="200"/>
      <c r="N101" s="201"/>
    </row>
    <row r="102" spans="1:14" ht="38.25" customHeight="1" thickBot="1" x14ac:dyDescent="0.25">
      <c r="A102" s="173"/>
      <c r="B102" s="173"/>
      <c r="C102" s="198"/>
      <c r="D102" s="69" t="s">
        <v>95</v>
      </c>
      <c r="E102" s="70" t="s">
        <v>341</v>
      </c>
      <c r="F102" s="71" t="s">
        <v>340</v>
      </c>
      <c r="G102" s="203"/>
      <c r="H102" s="72" t="s">
        <v>105</v>
      </c>
      <c r="I102" s="73" t="s">
        <v>270</v>
      </c>
      <c r="J102" s="74" t="s">
        <v>107</v>
      </c>
      <c r="K102" s="74" t="s">
        <v>112</v>
      </c>
      <c r="L102" s="61" t="s">
        <v>29</v>
      </c>
      <c r="M102" s="75" t="s">
        <v>272</v>
      </c>
      <c r="N102" s="72" t="s">
        <v>121</v>
      </c>
    </row>
    <row r="103" spans="1:14" ht="13.5" thickBot="1" x14ac:dyDescent="0.25">
      <c r="A103" s="2"/>
      <c r="B103" s="76" t="s">
        <v>291</v>
      </c>
      <c r="C103" s="62">
        <v>100</v>
      </c>
      <c r="D103" s="62">
        <v>0</v>
      </c>
      <c r="E103" s="62">
        <v>0</v>
      </c>
      <c r="F103" s="62">
        <v>10</v>
      </c>
      <c r="G103" s="122">
        <v>47</v>
      </c>
      <c r="H103" s="62">
        <v>0.02</v>
      </c>
      <c r="I103" s="87">
        <v>0</v>
      </c>
      <c r="J103" s="26">
        <v>5</v>
      </c>
      <c r="K103" s="26">
        <v>19</v>
      </c>
      <c r="L103" s="26">
        <v>16</v>
      </c>
      <c r="M103" s="82">
        <v>12</v>
      </c>
      <c r="N103" s="62">
        <v>0</v>
      </c>
    </row>
    <row r="104" spans="1:14" ht="13.5" thickBot="1" x14ac:dyDescent="0.25">
      <c r="A104" s="131" t="s">
        <v>301</v>
      </c>
      <c r="B104" s="76" t="s">
        <v>325</v>
      </c>
      <c r="C104" s="26">
        <v>250</v>
      </c>
      <c r="D104" s="62" t="s">
        <v>358</v>
      </c>
      <c r="E104" s="62" t="s">
        <v>359</v>
      </c>
      <c r="F104" s="62" t="s">
        <v>360</v>
      </c>
      <c r="G104" s="62" t="s">
        <v>361</v>
      </c>
      <c r="H104" s="62" t="s">
        <v>362</v>
      </c>
      <c r="I104" s="87">
        <v>0</v>
      </c>
      <c r="J104" s="26" t="s">
        <v>363</v>
      </c>
      <c r="K104" s="79" t="s">
        <v>364</v>
      </c>
      <c r="L104" s="26" t="s">
        <v>365</v>
      </c>
      <c r="M104" s="82" t="s">
        <v>366</v>
      </c>
      <c r="N104" s="62" t="s">
        <v>367</v>
      </c>
    </row>
    <row r="105" spans="1:14" ht="26.25" thickBot="1" x14ac:dyDescent="0.25">
      <c r="A105" s="2"/>
      <c r="B105" s="76" t="s">
        <v>302</v>
      </c>
      <c r="C105" s="143" t="s">
        <v>368</v>
      </c>
      <c r="D105" s="80">
        <v>8.36</v>
      </c>
      <c r="E105" s="62">
        <v>5.35</v>
      </c>
      <c r="F105" s="62">
        <v>10.45</v>
      </c>
      <c r="G105" s="62">
        <v>125.95</v>
      </c>
      <c r="H105" s="62">
        <v>7.0000000000000007E-2</v>
      </c>
      <c r="I105" s="79">
        <v>0</v>
      </c>
      <c r="J105" s="26">
        <v>0.42</v>
      </c>
      <c r="K105" s="79">
        <v>39.14</v>
      </c>
      <c r="L105" s="26">
        <v>124.85</v>
      </c>
      <c r="M105" s="82">
        <v>30</v>
      </c>
      <c r="N105" s="62">
        <v>0.74</v>
      </c>
    </row>
    <row r="106" spans="1:14" ht="26.25" thickBot="1" x14ac:dyDescent="0.25">
      <c r="A106" s="82" t="s">
        <v>264</v>
      </c>
      <c r="B106" s="77" t="s">
        <v>45</v>
      </c>
      <c r="C106" s="62" t="s">
        <v>18</v>
      </c>
      <c r="D106" s="62" t="s">
        <v>265</v>
      </c>
      <c r="E106" s="62" t="s">
        <v>266</v>
      </c>
      <c r="F106" s="62" t="s">
        <v>267</v>
      </c>
      <c r="G106" s="8" t="s">
        <v>268</v>
      </c>
      <c r="H106" s="62" t="s">
        <v>269</v>
      </c>
      <c r="I106" s="120" t="s">
        <v>20</v>
      </c>
      <c r="J106" s="8" t="s">
        <v>32</v>
      </c>
      <c r="K106" s="26" t="s">
        <v>71</v>
      </c>
      <c r="L106" s="26" t="s">
        <v>271</v>
      </c>
      <c r="M106" s="82" t="s">
        <v>79</v>
      </c>
      <c r="N106" s="78" t="s">
        <v>83</v>
      </c>
    </row>
    <row r="107" spans="1:14" ht="13.5" thickBot="1" x14ac:dyDescent="0.25">
      <c r="A107" s="3"/>
      <c r="B107" s="76" t="s">
        <v>300</v>
      </c>
      <c r="C107" s="62" t="s">
        <v>8</v>
      </c>
      <c r="D107" s="62">
        <v>1.04</v>
      </c>
      <c r="E107" s="62">
        <v>0</v>
      </c>
      <c r="F107" s="62">
        <v>26.69</v>
      </c>
      <c r="G107" s="62">
        <v>107.44</v>
      </c>
      <c r="H107" s="81">
        <v>0</v>
      </c>
      <c r="I107" s="87">
        <v>0</v>
      </c>
      <c r="J107" s="87">
        <v>0.41</v>
      </c>
      <c r="K107" s="87">
        <v>41.14</v>
      </c>
      <c r="L107" s="87">
        <v>29.2</v>
      </c>
      <c r="M107" s="88">
        <v>22.96</v>
      </c>
      <c r="N107" s="87">
        <v>0.68</v>
      </c>
    </row>
    <row r="108" spans="1:14" ht="13.5" thickBot="1" x14ac:dyDescent="0.25">
      <c r="A108" s="128" t="s">
        <v>42</v>
      </c>
      <c r="B108" s="135" t="s">
        <v>290</v>
      </c>
      <c r="C108" s="62">
        <v>40</v>
      </c>
      <c r="D108" s="62">
        <v>5</v>
      </c>
      <c r="E108" s="62">
        <v>1</v>
      </c>
      <c r="F108" s="62">
        <v>24</v>
      </c>
      <c r="G108" s="62">
        <v>122</v>
      </c>
      <c r="H108" s="62">
        <v>0.18</v>
      </c>
      <c r="I108" s="87">
        <v>0</v>
      </c>
      <c r="J108" s="8">
        <v>0</v>
      </c>
      <c r="K108" s="8">
        <v>14.5</v>
      </c>
      <c r="L108" s="8">
        <v>45</v>
      </c>
      <c r="M108" s="26">
        <v>10</v>
      </c>
      <c r="N108" s="78">
        <v>0</v>
      </c>
    </row>
    <row r="109" spans="1:14" ht="16.5" thickBot="1" x14ac:dyDescent="0.3">
      <c r="A109" s="3"/>
      <c r="B109" s="4" t="s">
        <v>5</v>
      </c>
      <c r="C109" s="6"/>
      <c r="D109" s="121">
        <f>D108+D107+D106+D105+D104</f>
        <v>19.11</v>
      </c>
      <c r="E109" s="99">
        <f>E108+E107+E106+E105+E104+E103</f>
        <v>19.470000000000002</v>
      </c>
      <c r="F109" s="100">
        <f>F108+F107+F106+F105+F104+F103</f>
        <v>108.04</v>
      </c>
      <c r="G109" s="100">
        <f>G108+G107+G106+G105+G104+G103</f>
        <v>703.99</v>
      </c>
      <c r="H109" s="98"/>
      <c r="I109" s="6"/>
      <c r="J109" s="6"/>
      <c r="K109" s="6"/>
      <c r="L109" s="6"/>
      <c r="M109" s="3"/>
      <c r="N109" s="6"/>
    </row>
    <row r="110" spans="1:14" ht="13.5" thickBot="1" x14ac:dyDescent="0.25"/>
    <row r="111" spans="1:14" ht="13.5" x14ac:dyDescent="0.25">
      <c r="A111" s="181" t="s">
        <v>336</v>
      </c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3"/>
    </row>
    <row r="112" spans="1:14" ht="16.5" x14ac:dyDescent="0.25">
      <c r="A112" s="192" t="s">
        <v>222</v>
      </c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4"/>
    </row>
    <row r="113" spans="1:14" ht="13.5" thickBot="1" x14ac:dyDescent="0.25">
      <c r="A113" s="151" t="s">
        <v>86</v>
      </c>
      <c r="B113" s="151" t="s">
        <v>89</v>
      </c>
      <c r="C113" s="159" t="s">
        <v>91</v>
      </c>
      <c r="D113" s="161" t="s">
        <v>94</v>
      </c>
      <c r="E113" s="162"/>
      <c r="F113" s="163"/>
      <c r="G113" s="164" t="s">
        <v>102</v>
      </c>
      <c r="H113" s="161" t="s">
        <v>104</v>
      </c>
      <c r="I113" s="162"/>
      <c r="J113" s="163"/>
      <c r="K113" s="161" t="s">
        <v>111</v>
      </c>
      <c r="L113" s="162"/>
      <c r="M113" s="162"/>
      <c r="N113" s="163"/>
    </row>
    <row r="114" spans="1:14" ht="40.5" customHeight="1" thickBot="1" x14ac:dyDescent="0.25">
      <c r="A114" s="152"/>
      <c r="B114" s="152"/>
      <c r="C114" s="160"/>
      <c r="D114" s="64" t="s">
        <v>227</v>
      </c>
      <c r="E114" s="64" t="s">
        <v>279</v>
      </c>
      <c r="F114" s="50" t="s">
        <v>230</v>
      </c>
      <c r="G114" s="165"/>
      <c r="H114" s="65" t="s">
        <v>231</v>
      </c>
      <c r="I114" s="124" t="s">
        <v>232</v>
      </c>
      <c r="J114" s="50" t="s">
        <v>107</v>
      </c>
      <c r="K114" s="50" t="s">
        <v>112</v>
      </c>
      <c r="L114" s="64" t="s">
        <v>235</v>
      </c>
      <c r="M114" s="125" t="s">
        <v>237</v>
      </c>
      <c r="N114" s="51" t="s">
        <v>121</v>
      </c>
    </row>
    <row r="115" spans="1:14" ht="13.5" thickBot="1" x14ac:dyDescent="0.25">
      <c r="A115" s="7"/>
      <c r="B115" s="134" t="s">
        <v>289</v>
      </c>
      <c r="C115" s="62">
        <v>100</v>
      </c>
      <c r="D115" s="62">
        <v>0</v>
      </c>
      <c r="E115" s="62">
        <v>0</v>
      </c>
      <c r="F115" s="62">
        <v>10</v>
      </c>
      <c r="G115" s="62">
        <v>47</v>
      </c>
      <c r="H115" s="62">
        <v>0.03</v>
      </c>
      <c r="I115" s="26">
        <v>0.5</v>
      </c>
      <c r="J115" s="26">
        <v>10</v>
      </c>
      <c r="K115" s="26">
        <v>16</v>
      </c>
      <c r="L115" s="26">
        <v>11</v>
      </c>
      <c r="M115" s="82">
        <v>9</v>
      </c>
      <c r="N115" s="127">
        <v>0.2</v>
      </c>
    </row>
    <row r="116" spans="1:14" ht="13.5" thickBot="1" x14ac:dyDescent="0.25">
      <c r="A116" s="7"/>
      <c r="B116" s="134" t="s">
        <v>303</v>
      </c>
      <c r="C116" s="26">
        <v>250</v>
      </c>
      <c r="D116" s="62">
        <v>4.82</v>
      </c>
      <c r="E116" s="62">
        <v>1.02</v>
      </c>
      <c r="F116" s="62">
        <v>16.829999999999998</v>
      </c>
      <c r="G116" s="62">
        <v>132.4</v>
      </c>
      <c r="H116" s="81">
        <v>0.06</v>
      </c>
      <c r="I116" s="87">
        <v>30.6</v>
      </c>
      <c r="J116" s="26">
        <v>0.91</v>
      </c>
      <c r="K116" s="26">
        <v>158.82</v>
      </c>
      <c r="L116" s="26">
        <v>137.46</v>
      </c>
      <c r="M116" s="82">
        <v>23.06</v>
      </c>
      <c r="N116" s="127">
        <v>0.25</v>
      </c>
    </row>
    <row r="117" spans="1:14" ht="26.25" thickBot="1" x14ac:dyDescent="0.25">
      <c r="A117" s="7"/>
      <c r="B117" s="76" t="s">
        <v>317</v>
      </c>
      <c r="C117" s="144" t="s">
        <v>369</v>
      </c>
      <c r="D117" s="20">
        <v>6</v>
      </c>
      <c r="E117" s="62">
        <v>11.6</v>
      </c>
      <c r="F117" s="62">
        <v>0.67</v>
      </c>
      <c r="G117" s="62">
        <v>132</v>
      </c>
      <c r="H117" s="8">
        <v>0.9</v>
      </c>
      <c r="I117" s="80">
        <v>0</v>
      </c>
      <c r="J117" s="126">
        <v>0</v>
      </c>
      <c r="K117" s="62">
        <v>0.35</v>
      </c>
      <c r="L117" s="26">
        <v>1.59</v>
      </c>
      <c r="M117" s="82">
        <v>0.2</v>
      </c>
      <c r="N117" s="20">
        <v>0.2</v>
      </c>
    </row>
    <row r="118" spans="1:14" ht="16.5" thickBot="1" x14ac:dyDescent="0.25">
      <c r="A118" s="26" t="s">
        <v>273</v>
      </c>
      <c r="B118" s="77" t="s">
        <v>275</v>
      </c>
      <c r="C118" s="62" t="s">
        <v>18</v>
      </c>
      <c r="D118" s="62" t="s">
        <v>278</v>
      </c>
      <c r="E118" s="62" t="s">
        <v>280</v>
      </c>
      <c r="F118" s="62" t="s">
        <v>281</v>
      </c>
      <c r="G118" s="62" t="s">
        <v>282</v>
      </c>
      <c r="H118" s="62" t="s">
        <v>12</v>
      </c>
      <c r="I118" s="26" t="s">
        <v>283</v>
      </c>
      <c r="J118" s="26" t="s">
        <v>284</v>
      </c>
      <c r="K118" s="26" t="s">
        <v>285</v>
      </c>
      <c r="L118" s="126" t="s">
        <v>286</v>
      </c>
      <c r="M118" s="82" t="s">
        <v>287</v>
      </c>
      <c r="N118" s="20" t="s">
        <v>288</v>
      </c>
    </row>
    <row r="119" spans="1:14" ht="16.5" thickBot="1" x14ac:dyDescent="0.25">
      <c r="A119" s="7"/>
      <c r="B119" s="76" t="s">
        <v>321</v>
      </c>
      <c r="C119" s="20" t="s">
        <v>277</v>
      </c>
      <c r="D119" s="62">
        <v>6.4</v>
      </c>
      <c r="E119" s="98">
        <v>7.6</v>
      </c>
      <c r="F119" s="62">
        <v>34.4</v>
      </c>
      <c r="G119" s="62">
        <v>198</v>
      </c>
      <c r="H119" s="81">
        <v>0</v>
      </c>
      <c r="I119" s="81">
        <v>0</v>
      </c>
      <c r="J119" s="87">
        <v>0</v>
      </c>
      <c r="K119" s="78">
        <v>0.08</v>
      </c>
      <c r="L119" s="26">
        <v>0.66</v>
      </c>
      <c r="M119" s="88">
        <v>0.01</v>
      </c>
      <c r="N119" s="8" t="s">
        <v>37</v>
      </c>
    </row>
    <row r="120" spans="1:14" ht="13.5" thickBot="1" x14ac:dyDescent="0.25">
      <c r="A120" s="6"/>
      <c r="B120" s="30" t="s">
        <v>290</v>
      </c>
      <c r="C120" s="28">
        <v>40</v>
      </c>
      <c r="D120" s="85">
        <v>5</v>
      </c>
      <c r="E120" s="85">
        <v>1</v>
      </c>
      <c r="F120" s="28">
        <v>24</v>
      </c>
      <c r="G120" s="85">
        <v>122</v>
      </c>
      <c r="H120" s="81">
        <v>0.18</v>
      </c>
      <c r="I120" s="87">
        <v>0</v>
      </c>
      <c r="J120" s="87">
        <v>0</v>
      </c>
      <c r="K120" s="87">
        <v>14.5</v>
      </c>
      <c r="L120" s="87">
        <v>45</v>
      </c>
      <c r="M120" s="88">
        <v>10</v>
      </c>
      <c r="N120" s="98">
        <v>0</v>
      </c>
    </row>
    <row r="121" spans="1:14" ht="15" thickBot="1" x14ac:dyDescent="0.25">
      <c r="A121" s="6"/>
      <c r="B121" s="19" t="s">
        <v>276</v>
      </c>
      <c r="C121" s="3"/>
      <c r="D121" s="123">
        <f>D120+D119+D118+D117+D116+D115</f>
        <v>25.28</v>
      </c>
      <c r="E121" s="117">
        <f>E120+E119+E118+E117+E116+E115</f>
        <v>29.02</v>
      </c>
      <c r="F121" s="123">
        <f>F120+F119+F118+F117+F116+F115</f>
        <v>106.35</v>
      </c>
      <c r="G121" s="117">
        <f>G120+G119+G118+G117+G116+G115</f>
        <v>768.55</v>
      </c>
      <c r="H121" s="98"/>
      <c r="I121" s="6"/>
      <c r="J121" s="6"/>
      <c r="K121" s="6"/>
      <c r="L121" s="6"/>
      <c r="M121" s="3"/>
      <c r="N121" s="10"/>
    </row>
    <row r="122" spans="1:14" ht="21.75" customHeight="1" thickBot="1" x14ac:dyDescent="0.25"/>
    <row r="123" spans="1:14" ht="14.25" thickBot="1" x14ac:dyDescent="0.3">
      <c r="A123" s="213" t="s">
        <v>306</v>
      </c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3"/>
    </row>
    <row r="124" spans="1:14" ht="17.25" thickBot="1" x14ac:dyDescent="0.3">
      <c r="A124" s="192" t="s">
        <v>222</v>
      </c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4"/>
    </row>
    <row r="125" spans="1:14" ht="13.5" thickBot="1" x14ac:dyDescent="0.25">
      <c r="A125" s="204" t="s">
        <v>86</v>
      </c>
      <c r="B125" s="204" t="s">
        <v>89</v>
      </c>
      <c r="C125" s="206" t="s">
        <v>91</v>
      </c>
      <c r="D125" s="208" t="s">
        <v>94</v>
      </c>
      <c r="E125" s="209"/>
      <c r="F125" s="210"/>
      <c r="G125" s="211" t="s">
        <v>102</v>
      </c>
      <c r="H125" s="208" t="s">
        <v>104</v>
      </c>
      <c r="I125" s="209"/>
      <c r="J125" s="210"/>
      <c r="K125" s="208" t="s">
        <v>111</v>
      </c>
      <c r="L125" s="209"/>
      <c r="M125" s="209"/>
      <c r="N125" s="210"/>
    </row>
    <row r="126" spans="1:14" ht="39" customHeight="1" thickBot="1" x14ac:dyDescent="0.25">
      <c r="A126" s="205"/>
      <c r="B126" s="205"/>
      <c r="C126" s="207"/>
      <c r="D126" s="32" t="s">
        <v>227</v>
      </c>
      <c r="E126" s="32" t="s">
        <v>279</v>
      </c>
      <c r="F126" s="31" t="s">
        <v>230</v>
      </c>
      <c r="G126" s="212"/>
      <c r="H126" s="33" t="s">
        <v>231</v>
      </c>
      <c r="I126" s="34" t="s">
        <v>232</v>
      </c>
      <c r="J126" s="31" t="s">
        <v>107</v>
      </c>
      <c r="K126" s="31" t="s">
        <v>112</v>
      </c>
      <c r="L126" s="32" t="s">
        <v>235</v>
      </c>
      <c r="M126" s="35" t="s">
        <v>237</v>
      </c>
      <c r="N126" s="36" t="s">
        <v>121</v>
      </c>
    </row>
    <row r="127" spans="1:14" ht="13.5" thickBot="1" x14ac:dyDescent="0.25">
      <c r="A127" s="7"/>
      <c r="B127" s="134" t="s">
        <v>291</v>
      </c>
      <c r="C127" s="62">
        <v>100</v>
      </c>
      <c r="D127" s="62">
        <v>0</v>
      </c>
      <c r="E127" s="62">
        <v>0</v>
      </c>
      <c r="F127" s="62">
        <v>10</v>
      </c>
      <c r="G127" s="62">
        <v>47</v>
      </c>
      <c r="H127" s="62">
        <v>0.02</v>
      </c>
      <c r="I127" s="26">
        <v>0</v>
      </c>
      <c r="J127" s="26">
        <v>5</v>
      </c>
      <c r="K127" s="26">
        <v>19</v>
      </c>
      <c r="L127" s="26">
        <v>16</v>
      </c>
      <c r="M127" s="82">
        <v>12</v>
      </c>
      <c r="N127" s="127">
        <v>0</v>
      </c>
    </row>
    <row r="128" spans="1:14" ht="26.25" thickBot="1" x14ac:dyDescent="0.25">
      <c r="A128" s="143" t="s">
        <v>370</v>
      </c>
      <c r="B128" s="134" t="s">
        <v>308</v>
      </c>
      <c r="C128" s="26">
        <v>250</v>
      </c>
      <c r="D128" s="62">
        <v>5.49</v>
      </c>
      <c r="E128" s="62">
        <v>5.28</v>
      </c>
      <c r="F128" s="62">
        <v>16.329999999999998</v>
      </c>
      <c r="G128" s="62">
        <v>134.75</v>
      </c>
      <c r="H128" s="81">
        <v>0.1</v>
      </c>
      <c r="I128" s="87">
        <v>0</v>
      </c>
      <c r="J128" s="26">
        <v>8.33</v>
      </c>
      <c r="K128" s="26">
        <v>38.08</v>
      </c>
      <c r="L128" s="26">
        <v>87.18</v>
      </c>
      <c r="M128" s="82">
        <v>35.299999999999997</v>
      </c>
      <c r="N128" s="127">
        <v>2.0299999999999998</v>
      </c>
    </row>
    <row r="129" spans="1:14" ht="13.5" thickBot="1" x14ac:dyDescent="0.25">
      <c r="A129" s="132" t="s">
        <v>310</v>
      </c>
      <c r="B129" s="76" t="s">
        <v>309</v>
      </c>
      <c r="C129" s="8" t="s">
        <v>131</v>
      </c>
      <c r="D129" s="20">
        <v>16.88</v>
      </c>
      <c r="E129" s="62">
        <v>10.88</v>
      </c>
      <c r="F129" s="62">
        <v>0</v>
      </c>
      <c r="G129" s="62">
        <v>165</v>
      </c>
      <c r="H129" s="8">
        <v>0.03</v>
      </c>
      <c r="I129" s="80">
        <v>16</v>
      </c>
      <c r="J129" s="126">
        <v>0</v>
      </c>
      <c r="K129" s="62">
        <v>31.2</v>
      </c>
      <c r="L129" s="26">
        <v>114.4</v>
      </c>
      <c r="M129" s="82">
        <v>16</v>
      </c>
      <c r="N129" s="20">
        <v>1.44</v>
      </c>
    </row>
    <row r="130" spans="1:14" ht="26.25" thickBot="1" x14ac:dyDescent="0.25">
      <c r="A130" s="133" t="s">
        <v>312</v>
      </c>
      <c r="B130" s="76" t="s">
        <v>311</v>
      </c>
      <c r="C130" s="62">
        <v>100</v>
      </c>
      <c r="D130" s="62">
        <v>4.95</v>
      </c>
      <c r="E130" s="62">
        <v>3.28</v>
      </c>
      <c r="F130" s="62">
        <v>26.45</v>
      </c>
      <c r="G130" s="62">
        <v>160.28</v>
      </c>
      <c r="H130" s="62">
        <v>0.11</v>
      </c>
      <c r="I130" s="26">
        <v>0.02</v>
      </c>
      <c r="J130" s="26">
        <v>0</v>
      </c>
      <c r="K130" s="26">
        <v>1.22</v>
      </c>
      <c r="L130" s="126">
        <v>121</v>
      </c>
      <c r="M130" s="82">
        <v>0.03</v>
      </c>
      <c r="N130" s="20">
        <v>2.4300000000000002</v>
      </c>
    </row>
    <row r="131" spans="1:14" ht="16.5" thickBot="1" x14ac:dyDescent="0.25">
      <c r="A131" s="132" t="s">
        <v>319</v>
      </c>
      <c r="B131" s="76" t="s">
        <v>300</v>
      </c>
      <c r="C131" s="20" t="s">
        <v>277</v>
      </c>
      <c r="D131" s="20">
        <v>1.04</v>
      </c>
      <c r="E131" s="20">
        <v>0</v>
      </c>
      <c r="F131" s="62">
        <v>26.69</v>
      </c>
      <c r="G131" s="62">
        <v>107.44</v>
      </c>
      <c r="H131" s="81">
        <v>0</v>
      </c>
      <c r="I131" s="87">
        <v>0</v>
      </c>
      <c r="J131" s="87">
        <v>0.41</v>
      </c>
      <c r="K131" s="8">
        <v>41.14</v>
      </c>
      <c r="L131" s="26">
        <v>29.2</v>
      </c>
      <c r="M131" s="88">
        <v>22.96</v>
      </c>
      <c r="N131" s="20">
        <v>0.68</v>
      </c>
    </row>
    <row r="132" spans="1:14" ht="26.25" thickBot="1" x14ac:dyDescent="0.25">
      <c r="A132" s="29"/>
      <c r="B132" s="137" t="s">
        <v>320</v>
      </c>
      <c r="C132" s="28">
        <v>50</v>
      </c>
      <c r="D132" s="28">
        <v>2.2000000000000002</v>
      </c>
      <c r="E132" s="28">
        <v>1.45</v>
      </c>
      <c r="F132" s="28">
        <v>38.549999999999997</v>
      </c>
      <c r="G132" s="28">
        <v>166.5</v>
      </c>
      <c r="H132" s="28">
        <v>0</v>
      </c>
      <c r="I132" s="28"/>
      <c r="J132" s="28"/>
      <c r="K132" s="28"/>
      <c r="L132" s="28"/>
      <c r="M132" s="28"/>
      <c r="N132" s="28"/>
    </row>
    <row r="133" spans="1:14" ht="13.5" thickBot="1" x14ac:dyDescent="0.25">
      <c r="A133" s="6"/>
      <c r="B133" s="30" t="s">
        <v>290</v>
      </c>
      <c r="C133" s="28">
        <v>40</v>
      </c>
      <c r="D133" s="85">
        <v>5</v>
      </c>
      <c r="E133" s="85">
        <v>1</v>
      </c>
      <c r="F133" s="28">
        <v>24</v>
      </c>
      <c r="G133" s="85">
        <v>122</v>
      </c>
      <c r="H133" s="81">
        <v>0.18</v>
      </c>
      <c r="I133" s="87">
        <v>0</v>
      </c>
      <c r="J133" s="87">
        <v>0</v>
      </c>
      <c r="K133" s="87">
        <v>14.5</v>
      </c>
      <c r="L133" s="87">
        <v>45</v>
      </c>
      <c r="M133" s="88">
        <v>10</v>
      </c>
      <c r="N133" s="98">
        <v>0</v>
      </c>
    </row>
    <row r="134" spans="1:14" ht="15" thickBot="1" x14ac:dyDescent="0.25">
      <c r="A134" s="6"/>
      <c r="B134" s="19" t="s">
        <v>276</v>
      </c>
      <c r="C134" s="3"/>
      <c r="D134" s="116">
        <f>D131+D133+D130+D129+D128+D127</f>
        <v>33.36</v>
      </c>
      <c r="E134" s="117">
        <f>E133+E131+E130+E129+E128+E127</f>
        <v>20.440000000000001</v>
      </c>
      <c r="F134" s="116">
        <f>F133+F131+F130+F129+F128+F127</f>
        <v>103.47</v>
      </c>
      <c r="G134" s="117">
        <f>G133+G131+G130+G129+G128+G127</f>
        <v>736.47</v>
      </c>
      <c r="H134" s="10"/>
      <c r="I134" s="6"/>
      <c r="J134" s="6"/>
      <c r="K134" s="6"/>
      <c r="L134" s="6"/>
      <c r="M134" s="3"/>
      <c r="N134" s="10"/>
    </row>
    <row r="135" spans="1:14" x14ac:dyDescent="0.2">
      <c r="A135" s="21"/>
    </row>
    <row r="136" spans="1:14" ht="13.5" thickBot="1" x14ac:dyDescent="0.25"/>
    <row r="137" spans="1:14" ht="14.25" thickBot="1" x14ac:dyDescent="0.3">
      <c r="A137" s="213" t="s">
        <v>307</v>
      </c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3"/>
    </row>
    <row r="138" spans="1:14" ht="17.25" thickBot="1" x14ac:dyDescent="0.3">
      <c r="A138" s="192" t="s">
        <v>222</v>
      </c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4"/>
    </row>
    <row r="139" spans="1:14" ht="13.5" thickBot="1" x14ac:dyDescent="0.25">
      <c r="A139" s="204" t="s">
        <v>86</v>
      </c>
      <c r="B139" s="204" t="s">
        <v>89</v>
      </c>
      <c r="C139" s="206" t="s">
        <v>91</v>
      </c>
      <c r="D139" s="208" t="s">
        <v>94</v>
      </c>
      <c r="E139" s="209"/>
      <c r="F139" s="210"/>
      <c r="G139" s="211" t="s">
        <v>102</v>
      </c>
      <c r="H139" s="208" t="s">
        <v>104</v>
      </c>
      <c r="I139" s="209"/>
      <c r="J139" s="210"/>
      <c r="K139" s="208" t="s">
        <v>111</v>
      </c>
      <c r="L139" s="209"/>
      <c r="M139" s="209"/>
      <c r="N139" s="210"/>
    </row>
    <row r="140" spans="1:14" ht="36" customHeight="1" thickBot="1" x14ac:dyDescent="0.25">
      <c r="A140" s="205"/>
      <c r="B140" s="205"/>
      <c r="C140" s="207"/>
      <c r="D140" s="32" t="s">
        <v>227</v>
      </c>
      <c r="E140" s="32" t="s">
        <v>279</v>
      </c>
      <c r="F140" s="31" t="s">
        <v>230</v>
      </c>
      <c r="G140" s="212"/>
      <c r="H140" s="33" t="s">
        <v>231</v>
      </c>
      <c r="I140" s="34" t="s">
        <v>232</v>
      </c>
      <c r="J140" s="31" t="s">
        <v>107</v>
      </c>
      <c r="K140" s="31" t="s">
        <v>112</v>
      </c>
      <c r="L140" s="32" t="s">
        <v>235</v>
      </c>
      <c r="M140" s="35" t="s">
        <v>237</v>
      </c>
      <c r="N140" s="36" t="s">
        <v>121</v>
      </c>
    </row>
    <row r="141" spans="1:14" ht="26.25" thickBot="1" x14ac:dyDescent="0.25">
      <c r="A141" s="132" t="s">
        <v>299</v>
      </c>
      <c r="B141" s="134" t="s">
        <v>313</v>
      </c>
      <c r="C141" s="62">
        <v>100</v>
      </c>
      <c r="D141" s="62">
        <v>1.3</v>
      </c>
      <c r="E141" s="62">
        <v>6.19</v>
      </c>
      <c r="F141" s="62">
        <v>4.72</v>
      </c>
      <c r="G141" s="62">
        <v>79.599999999999994</v>
      </c>
      <c r="H141" s="62">
        <v>0.06</v>
      </c>
      <c r="I141" s="26">
        <v>0</v>
      </c>
      <c r="J141" s="26">
        <v>20.48</v>
      </c>
      <c r="K141" s="26">
        <v>17.579999999999998</v>
      </c>
      <c r="L141" s="26">
        <v>32.880000000000003</v>
      </c>
      <c r="M141" s="82">
        <v>17.79</v>
      </c>
      <c r="N141" s="127">
        <v>0.84</v>
      </c>
    </row>
    <row r="142" spans="1:14" ht="26.25" thickBot="1" x14ac:dyDescent="0.25">
      <c r="A142" s="132" t="s">
        <v>315</v>
      </c>
      <c r="B142" s="134" t="s">
        <v>314</v>
      </c>
      <c r="C142" s="26">
        <v>250</v>
      </c>
      <c r="D142" s="62">
        <v>2.69</v>
      </c>
      <c r="E142" s="62">
        <v>2.84</v>
      </c>
      <c r="F142" s="62">
        <v>17.14</v>
      </c>
      <c r="G142" s="62">
        <v>104.75</v>
      </c>
      <c r="H142" s="81">
        <v>0.11</v>
      </c>
      <c r="I142" s="87">
        <v>0</v>
      </c>
      <c r="J142" s="26">
        <v>8.25</v>
      </c>
      <c r="K142" s="26">
        <v>24.6</v>
      </c>
      <c r="L142" s="26">
        <v>66.650000000000006</v>
      </c>
      <c r="M142" s="82">
        <v>27</v>
      </c>
      <c r="N142" s="127">
        <v>1.0900000000000001</v>
      </c>
    </row>
    <row r="143" spans="1:14" ht="26.25" thickBot="1" x14ac:dyDescent="0.25">
      <c r="A143" s="7"/>
      <c r="B143" s="76" t="s">
        <v>302</v>
      </c>
      <c r="C143" s="144" t="s">
        <v>368</v>
      </c>
      <c r="D143" s="20">
        <v>8.36</v>
      </c>
      <c r="E143" s="62">
        <v>5.35</v>
      </c>
      <c r="F143" s="62">
        <v>10.45</v>
      </c>
      <c r="G143" s="62">
        <v>125.95</v>
      </c>
      <c r="H143" s="8">
        <v>7.0000000000000007E-2</v>
      </c>
      <c r="I143" s="80">
        <v>0</v>
      </c>
      <c r="J143" s="126">
        <v>0.42</v>
      </c>
      <c r="K143" s="62">
        <v>39.14</v>
      </c>
      <c r="L143" s="26">
        <v>124.85</v>
      </c>
      <c r="M143" s="82">
        <v>30</v>
      </c>
      <c r="N143" s="20">
        <v>0.74</v>
      </c>
    </row>
    <row r="144" spans="1:14" ht="26.25" thickBot="1" x14ac:dyDescent="0.25">
      <c r="A144" s="132" t="s">
        <v>304</v>
      </c>
      <c r="B144" s="76" t="s">
        <v>305</v>
      </c>
      <c r="C144" s="62" t="s">
        <v>18</v>
      </c>
      <c r="D144" s="62">
        <v>7.46</v>
      </c>
      <c r="E144" s="62">
        <v>5.61</v>
      </c>
      <c r="F144" s="62">
        <v>20.78</v>
      </c>
      <c r="G144" s="62">
        <v>230.45</v>
      </c>
      <c r="H144" s="62">
        <v>0.28000000000000003</v>
      </c>
      <c r="I144" s="26">
        <v>4.4999999999999998E-2</v>
      </c>
      <c r="J144" s="26">
        <v>12</v>
      </c>
      <c r="K144" s="26">
        <v>150.6</v>
      </c>
      <c r="L144" s="126">
        <v>218.4</v>
      </c>
      <c r="M144" s="82">
        <v>52.7</v>
      </c>
      <c r="N144" s="20">
        <v>2.6</v>
      </c>
    </row>
    <row r="145" spans="1:14" ht="16.5" thickBot="1" x14ac:dyDescent="0.25">
      <c r="A145" s="25"/>
      <c r="B145" s="76" t="s">
        <v>292</v>
      </c>
      <c r="C145" s="20" t="s">
        <v>277</v>
      </c>
      <c r="D145" s="20"/>
      <c r="E145" s="20"/>
      <c r="F145" s="62"/>
      <c r="G145" s="62"/>
      <c r="H145" s="81"/>
      <c r="I145" s="87"/>
      <c r="J145" s="87"/>
      <c r="K145" s="8"/>
      <c r="L145" s="26"/>
      <c r="M145" s="88"/>
      <c r="N145" s="20"/>
    </row>
    <row r="146" spans="1:14" ht="13.5" thickBot="1" x14ac:dyDescent="0.25">
      <c r="A146" s="6"/>
      <c r="B146" s="30" t="s">
        <v>290</v>
      </c>
      <c r="C146" s="28">
        <v>40</v>
      </c>
      <c r="D146" s="85">
        <v>5</v>
      </c>
      <c r="E146" s="85">
        <v>1</v>
      </c>
      <c r="F146" s="28">
        <v>24</v>
      </c>
      <c r="G146" s="85">
        <v>122</v>
      </c>
      <c r="H146" s="81">
        <v>0.18</v>
      </c>
      <c r="I146" s="87">
        <v>0</v>
      </c>
      <c r="J146" s="87">
        <v>0</v>
      </c>
      <c r="K146" s="87">
        <v>14.5</v>
      </c>
      <c r="L146" s="87">
        <v>45</v>
      </c>
      <c r="M146" s="88">
        <v>10</v>
      </c>
      <c r="N146" s="81">
        <v>0</v>
      </c>
    </row>
    <row r="147" spans="1:14" ht="15" thickBot="1" x14ac:dyDescent="0.25">
      <c r="A147" s="6"/>
      <c r="B147" s="19" t="s">
        <v>276</v>
      </c>
      <c r="C147" s="3"/>
      <c r="D147" s="116">
        <f>D146+D145+D144+D143+D142+D141</f>
        <v>24.810000000000002</v>
      </c>
      <c r="E147" s="117">
        <f>E146+E145+E144+E143+E142+E141</f>
        <v>20.990000000000002</v>
      </c>
      <c r="F147" s="116">
        <f>F146+F145+F144+F143+F142+F141</f>
        <v>77.09</v>
      </c>
      <c r="G147" s="117">
        <f>G146+G144+G145+G143+G142+G141</f>
        <v>662.75</v>
      </c>
      <c r="H147" s="81"/>
      <c r="I147" s="6"/>
      <c r="J147" s="6"/>
      <c r="K147" s="6"/>
      <c r="L147" s="6"/>
      <c r="M147" s="3"/>
      <c r="N147" s="10"/>
    </row>
    <row r="148" spans="1:14" ht="15" thickBot="1" x14ac:dyDescent="0.25">
      <c r="A148" s="214" t="s">
        <v>316</v>
      </c>
      <c r="B148" s="215"/>
      <c r="C148" s="216"/>
      <c r="D148" s="217">
        <f>G147+G134+G121+G109+G97+G86+G73+G60+G48+G35+G23+G10</f>
        <v>9682.5600000000013</v>
      </c>
      <c r="E148" s="218"/>
      <c r="F148" s="218"/>
      <c r="G148" s="218"/>
      <c r="H148" s="218"/>
      <c r="I148" s="218"/>
      <c r="J148" s="218"/>
      <c r="K148" s="218"/>
      <c r="L148" s="218"/>
      <c r="M148" s="218"/>
      <c r="N148" s="219"/>
    </row>
    <row r="149" spans="1:14" ht="15" thickBot="1" x14ac:dyDescent="0.25">
      <c r="A149" s="220" t="s">
        <v>274</v>
      </c>
      <c r="B149" s="221"/>
      <c r="C149" s="222"/>
      <c r="D149" s="223">
        <f>D148/12</f>
        <v>806.88000000000011</v>
      </c>
      <c r="E149" s="224"/>
      <c r="F149" s="224"/>
      <c r="G149" s="224"/>
      <c r="H149" s="224"/>
      <c r="I149" s="224"/>
      <c r="J149" s="224"/>
      <c r="K149" s="224"/>
      <c r="L149" s="224"/>
      <c r="M149" s="224"/>
      <c r="N149" s="225"/>
    </row>
    <row r="153" spans="1:14" ht="9.75" customHeight="1" x14ac:dyDescent="0.2"/>
    <row r="154" spans="1:14" hidden="1" x14ac:dyDescent="0.2"/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/>
    <row r="160" spans="1:14" hidden="1" x14ac:dyDescent="0.2"/>
    <row r="161" spans="1:8" hidden="1" x14ac:dyDescent="0.2"/>
    <row r="162" spans="1:8" x14ac:dyDescent="0.2">
      <c r="A162" s="21"/>
    </row>
    <row r="164" spans="1:8" x14ac:dyDescent="0.2">
      <c r="A164" s="21"/>
      <c r="C164" s="227" t="s">
        <v>372</v>
      </c>
      <c r="D164" s="226"/>
      <c r="G164" s="227" t="s">
        <v>371</v>
      </c>
      <c r="H164" s="226"/>
    </row>
    <row r="166" spans="1:8" x14ac:dyDescent="0.2">
      <c r="A166" s="21"/>
    </row>
    <row r="168" spans="1:8" x14ac:dyDescent="0.2">
      <c r="A168" s="21"/>
    </row>
    <row r="170" spans="1:8" x14ac:dyDescent="0.2">
      <c r="A170" s="21"/>
    </row>
    <row r="171" spans="1:8" x14ac:dyDescent="0.2">
      <c r="A171" s="21"/>
    </row>
    <row r="173" spans="1:8" x14ac:dyDescent="0.2">
      <c r="A173" s="21"/>
    </row>
    <row r="175" spans="1:8" x14ac:dyDescent="0.2">
      <c r="A175" s="21"/>
    </row>
    <row r="177" spans="1:1" x14ac:dyDescent="0.2">
      <c r="A177" s="21"/>
    </row>
    <row r="179" spans="1:1" x14ac:dyDescent="0.2">
      <c r="A179" s="21"/>
    </row>
    <row r="180" spans="1:1" x14ac:dyDescent="0.2">
      <c r="A180" s="21"/>
    </row>
    <row r="181" spans="1:1" x14ac:dyDescent="0.2">
      <c r="A181" s="21"/>
    </row>
    <row r="182" spans="1:1" x14ac:dyDescent="0.2">
      <c r="A182" s="21"/>
    </row>
    <row r="184" spans="1:1" x14ac:dyDescent="0.2">
      <c r="A184" s="21"/>
    </row>
  </sheetData>
  <mergeCells count="111">
    <mergeCell ref="C164:D164"/>
    <mergeCell ref="G164:H164"/>
    <mergeCell ref="A148:C148"/>
    <mergeCell ref="D148:N148"/>
    <mergeCell ref="A149:C149"/>
    <mergeCell ref="D149:N149"/>
    <mergeCell ref="A137:N137"/>
    <mergeCell ref="A138:N138"/>
    <mergeCell ref="A139:A140"/>
    <mergeCell ref="B139:B140"/>
    <mergeCell ref="C139:C140"/>
    <mergeCell ref="D139:F139"/>
    <mergeCell ref="G139:G140"/>
    <mergeCell ref="H139:J139"/>
    <mergeCell ref="K139:N139"/>
    <mergeCell ref="A124:N124"/>
    <mergeCell ref="A125:A126"/>
    <mergeCell ref="B125:B126"/>
    <mergeCell ref="C125:C126"/>
    <mergeCell ref="D125:F125"/>
    <mergeCell ref="G125:G126"/>
    <mergeCell ref="H125:J125"/>
    <mergeCell ref="K125:N125"/>
    <mergeCell ref="A123:N123"/>
    <mergeCell ref="A111:N111"/>
    <mergeCell ref="A112:N112"/>
    <mergeCell ref="A113:A114"/>
    <mergeCell ref="B113:B114"/>
    <mergeCell ref="C113:C114"/>
    <mergeCell ref="D113:F113"/>
    <mergeCell ref="G113:G114"/>
    <mergeCell ref="H113:J113"/>
    <mergeCell ref="K113:N113"/>
    <mergeCell ref="A99:N99"/>
    <mergeCell ref="A100:N100"/>
    <mergeCell ref="A101:A102"/>
    <mergeCell ref="B101:B102"/>
    <mergeCell ref="C101:C102"/>
    <mergeCell ref="D101:F101"/>
    <mergeCell ref="G101:G102"/>
    <mergeCell ref="H101:J101"/>
    <mergeCell ref="K101:N101"/>
    <mergeCell ref="A88:N88"/>
    <mergeCell ref="A89:N89"/>
    <mergeCell ref="A90:A91"/>
    <mergeCell ref="B90:B91"/>
    <mergeCell ref="C90:C91"/>
    <mergeCell ref="D90:F90"/>
    <mergeCell ref="G90:G91"/>
    <mergeCell ref="H90:J90"/>
    <mergeCell ref="K90:N90"/>
    <mergeCell ref="A75:N75"/>
    <mergeCell ref="A76:N76"/>
    <mergeCell ref="A77:A78"/>
    <mergeCell ref="B77:B78"/>
    <mergeCell ref="C77:C78"/>
    <mergeCell ref="D77:F77"/>
    <mergeCell ref="G77:G78"/>
    <mergeCell ref="H77:J77"/>
    <mergeCell ref="K77:N77"/>
    <mergeCell ref="A62:N62"/>
    <mergeCell ref="A63:N63"/>
    <mergeCell ref="A64:A65"/>
    <mergeCell ref="B64:B65"/>
    <mergeCell ref="C64:C65"/>
    <mergeCell ref="D64:F64"/>
    <mergeCell ref="G64:G65"/>
    <mergeCell ref="H64:J64"/>
    <mergeCell ref="K64:N64"/>
    <mergeCell ref="A50:N50"/>
    <mergeCell ref="A51:N51"/>
    <mergeCell ref="A52:A53"/>
    <mergeCell ref="B52:B53"/>
    <mergeCell ref="C52:C53"/>
    <mergeCell ref="D52:F52"/>
    <mergeCell ref="G52:G53"/>
    <mergeCell ref="H52:J52"/>
    <mergeCell ref="K52:N52"/>
    <mergeCell ref="A37:N37"/>
    <mergeCell ref="A38:N38"/>
    <mergeCell ref="A39:A40"/>
    <mergeCell ref="B39:B40"/>
    <mergeCell ref="C39:C40"/>
    <mergeCell ref="D39:F39"/>
    <mergeCell ref="G39:G40"/>
    <mergeCell ref="H39:J39"/>
    <mergeCell ref="K39:N39"/>
    <mergeCell ref="A25:N25"/>
    <mergeCell ref="A26:N26"/>
    <mergeCell ref="A27:A28"/>
    <mergeCell ref="B27:B28"/>
    <mergeCell ref="C27:C28"/>
    <mergeCell ref="D27:F27"/>
    <mergeCell ref="G27:G28"/>
    <mergeCell ref="H27:J27"/>
    <mergeCell ref="K27:N27"/>
    <mergeCell ref="A1:N1"/>
    <mergeCell ref="A2:N2"/>
    <mergeCell ref="A3:A4"/>
    <mergeCell ref="D3:F3"/>
    <mergeCell ref="H3:J3"/>
    <mergeCell ref="K3:N3"/>
    <mergeCell ref="A12:N12"/>
    <mergeCell ref="A13:N13"/>
    <mergeCell ref="A14:A15"/>
    <mergeCell ref="B14:B15"/>
    <mergeCell ref="C14:C15"/>
    <mergeCell ref="D14:F14"/>
    <mergeCell ref="G14:G15"/>
    <mergeCell ref="H14:J14"/>
    <mergeCell ref="K14:N14"/>
  </mergeCells>
  <pageMargins left="7.874015748031496E-2" right="0.98425196850393704" top="0.98425196850393704" bottom="0.98425196850393704" header="0.51181102362204722" footer="0.51181102362204722"/>
  <pageSetup paperSize="9" scale="90" fitToWidth="0" orientation="landscape" r:id="rId1"/>
  <rowBreaks count="12" manualBreakCount="12">
    <brk id="11" max="16383" man="1"/>
    <brk id="24" max="16383" man="1"/>
    <brk id="36" max="16383" man="1"/>
    <brk id="49" max="16383" man="1"/>
    <brk id="61" max="16383" man="1"/>
    <brk id="74" max="16383" man="1"/>
    <brk id="87" max="16383" man="1"/>
    <brk id="98" max="16383" man="1"/>
    <brk id="110" max="16383" man="1"/>
    <brk id="122" max="16383" man="1"/>
    <brk id="136" max="16383" man="1"/>
    <brk id="1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2020-08-24T13:56:38Z</cp:lastPrinted>
  <dcterms:created xsi:type="dcterms:W3CDTF">2020-08-24T05:37:28Z</dcterms:created>
  <dcterms:modified xsi:type="dcterms:W3CDTF">2020-09-13T18:03:54Z</dcterms:modified>
</cp:coreProperties>
</file>